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3 Ceníky\Předzásobení\Předzásobení 2025\FORESTINA\Finální\"/>
    </mc:Choice>
  </mc:AlternateContent>
  <xr:revisionPtr revIDLastSave="0" documentId="8_{ABC85226-F8A7-4E5B-92F6-17663A9E2E19}" xr6:coauthVersionLast="47" xr6:coauthVersionMax="47" xr10:uidLastSave="{00000000-0000-0000-0000-000000000000}"/>
  <bookViews>
    <workbookView xWindow="-120" yWindow="-120" windowWidth="29040" windowHeight="15720" xr2:uid="{BD0CD5A9-DD17-4E87-B57E-D500EBF5B43C}"/>
  </bookViews>
  <sheets>
    <sheet name="Předzásobení 25" sheetId="1" r:id="rId1"/>
  </sheets>
  <definedNames>
    <definedName name="_xlnm._FilterDatabase" localSheetId="0" hidden="1">'Předzásobení 25'!$A$9:$W$9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5" i="1" l="1"/>
  <c r="K185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38" i="1"/>
  <c r="L38" i="1"/>
  <c r="K36" i="1"/>
  <c r="L36" i="1"/>
  <c r="K104" i="1"/>
  <c r="L104" i="1"/>
  <c r="K65" i="1"/>
  <c r="L65" i="1"/>
  <c r="K105" i="1"/>
  <c r="L105" i="1"/>
  <c r="K115" i="1"/>
  <c r="L115" i="1"/>
  <c r="K163" i="1"/>
  <c r="L163" i="1"/>
  <c r="K186" i="1"/>
  <c r="L186" i="1"/>
  <c r="K187" i="1"/>
  <c r="L187" i="1"/>
  <c r="K49" i="1"/>
  <c r="L49" i="1"/>
  <c r="K54" i="1"/>
  <c r="L54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9" i="1"/>
  <c r="L40" i="1"/>
  <c r="L41" i="1"/>
  <c r="L42" i="1"/>
  <c r="L43" i="1"/>
  <c r="L44" i="1"/>
  <c r="L45" i="1"/>
  <c r="L46" i="1"/>
  <c r="L47" i="1"/>
  <c r="L48" i="1"/>
  <c r="L50" i="1"/>
  <c r="L51" i="1"/>
  <c r="L52" i="1"/>
  <c r="L53" i="1"/>
  <c r="L55" i="1"/>
  <c r="L56" i="1"/>
  <c r="L57" i="1"/>
  <c r="L58" i="1"/>
  <c r="L59" i="1"/>
  <c r="L60" i="1"/>
  <c r="L61" i="1"/>
  <c r="L62" i="1"/>
  <c r="L63" i="1"/>
  <c r="L64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6" i="1"/>
  <c r="L107" i="1"/>
  <c r="L108" i="1"/>
  <c r="L109" i="1"/>
  <c r="L110" i="1"/>
  <c r="L111" i="1"/>
  <c r="L112" i="1"/>
  <c r="L113" i="1"/>
  <c r="L114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5" i="1"/>
  <c r="K56" i="1"/>
  <c r="K57" i="1"/>
  <c r="K58" i="1"/>
  <c r="K59" i="1"/>
  <c r="K60" i="1"/>
  <c r="K61" i="1"/>
  <c r="K62" i="1"/>
  <c r="K63" i="1"/>
  <c r="K64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6" i="1"/>
  <c r="K107" i="1"/>
  <c r="K108" i="1"/>
  <c r="K109" i="1"/>
  <c r="K110" i="1"/>
  <c r="K111" i="1"/>
  <c r="K112" i="1"/>
  <c r="K113" i="1"/>
  <c r="K114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10" i="1"/>
  <c r="L8" i="1" l="1"/>
  <c r="O8" i="1" s="1"/>
  <c r="K8" i="1"/>
  <c r="M8" i="1" l="1"/>
  <c r="N8" i="1"/>
</calcChain>
</file>

<file path=xl/sharedStrings.xml><?xml version="1.0" encoding="utf-8"?>
<sst xmlns="http://schemas.openxmlformats.org/spreadsheetml/2006/main" count="901" uniqueCount="722">
  <si>
    <t>NG číslo</t>
  </si>
  <si>
    <t>Název</t>
  </si>
  <si>
    <t>Balení</t>
  </si>
  <si>
    <t>Kartón
(ks)</t>
  </si>
  <si>
    <t>Paleta
(ks)</t>
  </si>
  <si>
    <t xml:space="preserve">EAN </t>
  </si>
  <si>
    <t>Minimální objednávkové množství</t>
  </si>
  <si>
    <t>PŘÍRODNÍ HNOJIVA</t>
  </si>
  <si>
    <t>0579</t>
  </si>
  <si>
    <t>Rohovina hoštická 1kg/FO                +</t>
  </si>
  <si>
    <t>1 kg</t>
  </si>
  <si>
    <t>8594003190018</t>
  </si>
  <si>
    <t>0578</t>
  </si>
  <si>
    <t>Rohovina hoštická 2,5kg/FO    +</t>
  </si>
  <si>
    <t>2,5 kg</t>
  </si>
  <si>
    <t>8594003198144</t>
  </si>
  <si>
    <t>1121</t>
  </si>
  <si>
    <t>Hoštická trojkombinace 2,5kg/FO      =</t>
  </si>
  <si>
    <t>8594003198137</t>
  </si>
  <si>
    <t>8174</t>
  </si>
  <si>
    <t>Hnůj kravský 3kg/s/FO          +</t>
  </si>
  <si>
    <t>3 kg</t>
  </si>
  <si>
    <t>8594003194535</t>
  </si>
  <si>
    <t>8172</t>
  </si>
  <si>
    <t>Hnůj kravský 6kg/s/FO +</t>
  </si>
  <si>
    <t>6 kg</t>
  </si>
  <si>
    <t>8594003198724</t>
  </si>
  <si>
    <t>8176</t>
  </si>
  <si>
    <t>Hnůj kravský 10kg/FO  +</t>
  </si>
  <si>
    <t>10 kg</t>
  </si>
  <si>
    <t>8594003194894</t>
  </si>
  <si>
    <t>8178</t>
  </si>
  <si>
    <t>Hnůj kravský 6kg/kb/FO</t>
  </si>
  <si>
    <t>8594003195372</t>
  </si>
  <si>
    <t>8163</t>
  </si>
  <si>
    <t>Hnůj koňský 2,5kg/FO +</t>
  </si>
  <si>
    <t>8594003196942</t>
  </si>
  <si>
    <t>8162</t>
  </si>
  <si>
    <t>Hnůj koňský Váňův 2,5kg+30% ZDARMA/FO  +</t>
  </si>
  <si>
    <t>3,25 kg</t>
  </si>
  <si>
    <t>8595618400684</t>
  </si>
  <si>
    <t>8166</t>
  </si>
  <si>
    <t>Hnůj koňský 8kg/s/FO +</t>
  </si>
  <si>
    <t>8 kg</t>
  </si>
  <si>
    <t>8594003196959</t>
  </si>
  <si>
    <t>1110</t>
  </si>
  <si>
    <t>Hoštický hnůj/krav.+koň/3kg/FO  +</t>
  </si>
  <si>
    <t>8594003194917</t>
  </si>
  <si>
    <t>1108</t>
  </si>
  <si>
    <t>Hoštický hnůj/krav+koň/6kg/FO  +</t>
  </si>
  <si>
    <t>8594003198700</t>
  </si>
  <si>
    <t>1109</t>
  </si>
  <si>
    <t>Hoštický hnůj/krav+koň/10kg/FO =</t>
  </si>
  <si>
    <t>8594003198717</t>
  </si>
  <si>
    <t>0625</t>
  </si>
  <si>
    <t>Slepičince - granulované 2,5kg/FO  +</t>
  </si>
  <si>
    <t>8594003195815</t>
  </si>
  <si>
    <t>0627</t>
  </si>
  <si>
    <t>Slepičince - granulované 8kg/s/FO     =</t>
  </si>
  <si>
    <t>8594003197277</t>
  </si>
  <si>
    <t>1112</t>
  </si>
  <si>
    <t>Hoštické NPK s guánem 1kg/FO     =</t>
  </si>
  <si>
    <t>8594003193491</t>
  </si>
  <si>
    <t>1113</t>
  </si>
  <si>
    <t>Hoštické NPK s guánem 2,5kg/FO   +</t>
  </si>
  <si>
    <t>8594003193507</t>
  </si>
  <si>
    <t>1114</t>
  </si>
  <si>
    <t>Hoštické NPK s guánem 5kg/FO +</t>
  </si>
  <si>
    <t>5 kg</t>
  </si>
  <si>
    <t>8594003193514</t>
  </si>
  <si>
    <t>1116</t>
  </si>
  <si>
    <t>Hoštické NPK s guánem 8kg/kb/FO</t>
  </si>
  <si>
    <t>8594003195389</t>
  </si>
  <si>
    <t>0306</t>
  </si>
  <si>
    <t>Hoštické hn.BRAMBORY 5kg =</t>
  </si>
  <si>
    <t>8595618405528</t>
  </si>
  <si>
    <t>1101</t>
  </si>
  <si>
    <t>Hoštické guáno 2,5kg/s/FO   =</t>
  </si>
  <si>
    <t>8594003198113</t>
  </si>
  <si>
    <t>1007</t>
  </si>
  <si>
    <t>EXPERT přírodní/tráv/2,5kg/s/FO    +</t>
  </si>
  <si>
    <t>8594003197628</t>
  </si>
  <si>
    <t>1006</t>
  </si>
  <si>
    <t>EXPERT přírodní/tráv/8kg/s/FO =</t>
  </si>
  <si>
    <t>8594003197130</t>
  </si>
  <si>
    <t>ORGANICKO-MINERÁLNÍ HNOJIVA</t>
  </si>
  <si>
    <t>9763</t>
  </si>
  <si>
    <t>Urychlovač kompostů 5kg/s/FO/    +</t>
  </si>
  <si>
    <t>8594003197383</t>
  </si>
  <si>
    <t>0308</t>
  </si>
  <si>
    <t>Hnoj.na buxusy 1,4kg/kb =</t>
  </si>
  <si>
    <t>1,4 kg</t>
  </si>
  <si>
    <t>8594003197390</t>
  </si>
  <si>
    <t>8161</t>
  </si>
  <si>
    <t>Hnůj jihočeský 3kg/krav+slepičince/kb/FO</t>
  </si>
  <si>
    <t>8595618403388</t>
  </si>
  <si>
    <t>1017</t>
  </si>
  <si>
    <t>Cererit s guánem PODZIMNÍ 5kg/FO +</t>
  </si>
  <si>
    <t>8595618400028</t>
  </si>
  <si>
    <t>1046</t>
  </si>
  <si>
    <t>Cererit s guánem BRAMBORY 10kg/FO =</t>
  </si>
  <si>
    <t>8594003199370</t>
  </si>
  <si>
    <t>1048</t>
  </si>
  <si>
    <t>Cererit s guánem CIBULE,ČESNEK 2,5kg/FO +</t>
  </si>
  <si>
    <t>8594003199394</t>
  </si>
  <si>
    <t>1049</t>
  </si>
  <si>
    <t>Cererit s guánem JAHODYDROB.OVOCE 2,5kg/FO +</t>
  </si>
  <si>
    <t>8594003199400</t>
  </si>
  <si>
    <t>1050</t>
  </si>
  <si>
    <t>Cererit s guánem JEHL.OKR.KEŘE 2,5kg/FO =</t>
  </si>
  <si>
    <t>8594003199387</t>
  </si>
  <si>
    <t>1051</t>
  </si>
  <si>
    <t>Cererit s guánem OVOC.STROMY,KEŘE 2,5kg/FO +</t>
  </si>
  <si>
    <t>8594003199363</t>
  </si>
  <si>
    <t>1053</t>
  </si>
  <si>
    <t>Cererit s guánem VINNÁ RÉVA 2,5kg/FO</t>
  </si>
  <si>
    <t>8595618405313</t>
  </si>
  <si>
    <t>1010</t>
  </si>
  <si>
    <t>Cererit s guánem 1kg/FO +</t>
  </si>
  <si>
    <t>8594003199325</t>
  </si>
  <si>
    <t>1011</t>
  </si>
  <si>
    <t>Cererit s guánem 2,5kg/FO +</t>
  </si>
  <si>
    <t>8594003199332</t>
  </si>
  <si>
    <t>1012</t>
  </si>
  <si>
    <t>Cererit s guánem 5kg/FO +</t>
  </si>
  <si>
    <t>8594003199349</t>
  </si>
  <si>
    <t>1013</t>
  </si>
  <si>
    <t>Cererit s guánem 10kg/FO =</t>
  </si>
  <si>
    <t>8594003199356</t>
  </si>
  <si>
    <t>1065</t>
  </si>
  <si>
    <t>Hnoj.na jeh. a okr.dř.5kg/kb/FO</t>
  </si>
  <si>
    <t>8594003195433</t>
  </si>
  <si>
    <t>1066</t>
  </si>
  <si>
    <t>Hnoj.na jehl. a okr.dř.10kg/kb/FO   =</t>
  </si>
  <si>
    <t>8594003195440</t>
  </si>
  <si>
    <t>MINERÁLNÍ HNOJIVA-MINERAL</t>
  </si>
  <si>
    <t>1442</t>
  </si>
  <si>
    <t>Vápenec dolom.5kg/s/gran/FO  +</t>
  </si>
  <si>
    <t>8594003193439</t>
  </si>
  <si>
    <t>1443</t>
  </si>
  <si>
    <t>Vápenec dolom.10kg/kb/gran/FO =</t>
  </si>
  <si>
    <t>8594003195396</t>
  </si>
  <si>
    <t>1462</t>
  </si>
  <si>
    <t>Vápno dusíkaté 1kg/FO +</t>
  </si>
  <si>
    <t>8595618401902</t>
  </si>
  <si>
    <t>1464</t>
  </si>
  <si>
    <t>Vápno dusíkaté 2,5kg/FO     +</t>
  </si>
  <si>
    <t>8594003196089</t>
  </si>
  <si>
    <t>1468</t>
  </si>
  <si>
    <t>Vápno dusíkaté 5kg/FO +</t>
  </si>
  <si>
    <t>8595618403531</t>
  </si>
  <si>
    <t>1019</t>
  </si>
  <si>
    <t>Cererit 1kg/FO +</t>
  </si>
  <si>
    <t>8595618401872</t>
  </si>
  <si>
    <t>1023</t>
  </si>
  <si>
    <t>Cererit 2,5kg/FO +</t>
  </si>
  <si>
    <t>8595618401889</t>
  </si>
  <si>
    <t>1028</t>
  </si>
  <si>
    <t>Cererit 5 kg</t>
  </si>
  <si>
    <t>8595618401896</t>
  </si>
  <si>
    <t>1038</t>
  </si>
  <si>
    <t>Cererit 10kg/FO +</t>
  </si>
  <si>
    <t>8595618401865</t>
  </si>
  <si>
    <t>1043</t>
  </si>
  <si>
    <t>Cererit 10kg/kb/FO</t>
  </si>
  <si>
    <t>8595618403449</t>
  </si>
  <si>
    <t>1242</t>
  </si>
  <si>
    <t>NPK 1kg/FO =</t>
  </si>
  <si>
    <t>8595618401919</t>
  </si>
  <si>
    <t>1237</t>
  </si>
  <si>
    <t>NPK 2,5kg/FO/ +</t>
  </si>
  <si>
    <t>8595618402176</t>
  </si>
  <si>
    <t>1251</t>
  </si>
  <si>
    <t>NPK 5kg/FO +</t>
  </si>
  <si>
    <t>8595618401933</t>
  </si>
  <si>
    <t>1256</t>
  </si>
  <si>
    <t>NPK 10kg/FO/ +</t>
  </si>
  <si>
    <t>8595618401926</t>
  </si>
  <si>
    <t>1299</t>
  </si>
  <si>
    <t>Síran draselný 1kg/FO=</t>
  </si>
  <si>
    <t>8594003197000</t>
  </si>
  <si>
    <t>1304</t>
  </si>
  <si>
    <t>Síran draselný 2,5kg/FO/   +</t>
  </si>
  <si>
    <t>8594003197017</t>
  </si>
  <si>
    <t>1286</t>
  </si>
  <si>
    <t>Síran amonný 2,5kg/FO =</t>
  </si>
  <si>
    <t>8594003197024</t>
  </si>
  <si>
    <t>1379</t>
  </si>
  <si>
    <t>Superfosfát 1kg/FO</t>
  </si>
  <si>
    <t>8594003197031</t>
  </si>
  <si>
    <t>1384</t>
  </si>
  <si>
    <t>Superfosfát 2,5kg/FO/ =</t>
  </si>
  <si>
    <t>8594003197048</t>
  </si>
  <si>
    <t>1388</t>
  </si>
  <si>
    <t>Superfosfát 5kg/FO</t>
  </si>
  <si>
    <t>8594003197055</t>
  </si>
  <si>
    <t>1204</t>
  </si>
  <si>
    <t>Močovina 2,5kg/FO/ +</t>
  </si>
  <si>
    <t>8594003197062</t>
  </si>
  <si>
    <t>1068</t>
  </si>
  <si>
    <t>Hnoj.na ovocné stromy 5kg/FO/   +</t>
  </si>
  <si>
    <t>8594003197079</t>
  </si>
  <si>
    <t>1099</t>
  </si>
  <si>
    <t>Hnoj.na túje a živé ploty 5kg/s/FO =</t>
  </si>
  <si>
    <t>8595618403418</t>
  </si>
  <si>
    <t>1061</t>
  </si>
  <si>
    <t>Hnoj.na brambory 5kg/FO/   +</t>
  </si>
  <si>
    <t>8594003197086</t>
  </si>
  <si>
    <t>0643</t>
  </si>
  <si>
    <t>Sůl hořká 2,5kg/FO +</t>
  </si>
  <si>
    <t>8594003199967</t>
  </si>
  <si>
    <t>0653</t>
  </si>
  <si>
    <t>Sůl hořká s boraxem 1kg/FO =</t>
  </si>
  <si>
    <t>1kg</t>
  </si>
  <si>
    <t>8595618401766</t>
  </si>
  <si>
    <t>1281</t>
  </si>
  <si>
    <t>Podzimní hnoj/pro jeh/kryst/2,5kg/s/FO  =</t>
  </si>
  <si>
    <t>8594003194740</t>
  </si>
  <si>
    <t>1282</t>
  </si>
  <si>
    <t>Podzimní hnoj/pro jehl/5kg/kb/FO +</t>
  </si>
  <si>
    <t>8594003198472</t>
  </si>
  <si>
    <t>1163</t>
  </si>
  <si>
    <t>Ledek vápenatý 2,5kg/FO   +</t>
  </si>
  <si>
    <t>8594003195419</t>
  </si>
  <si>
    <t>1168</t>
  </si>
  <si>
    <t>Ledek vápenatý 5kg/postřik, zálivka/FO  =</t>
  </si>
  <si>
    <t>8595618403302</t>
  </si>
  <si>
    <t>1343</t>
  </si>
  <si>
    <t>Sůl draselná 40% 2,5kg/gran/FO   +</t>
  </si>
  <si>
    <t>8594003195426</t>
  </si>
  <si>
    <t>0619</t>
  </si>
  <si>
    <t>Skalice zelená 1kg/FeSO4/FO/s  +</t>
  </si>
  <si>
    <t>8595618400691</t>
  </si>
  <si>
    <t>0624</t>
  </si>
  <si>
    <t>Skalice modrá 500g/CuSO4/FO/s +</t>
  </si>
  <si>
    <t>0,5 kg</t>
  </si>
  <si>
    <t>8595618400707</t>
  </si>
  <si>
    <t>1105</t>
  </si>
  <si>
    <t>Hnoj.univerzální 5kg/s/FO</t>
  </si>
  <si>
    <t>8595618403432</t>
  </si>
  <si>
    <t>1106</t>
  </si>
  <si>
    <t>Hnoj.univerzální 10kg/kb/FO</t>
  </si>
  <si>
    <t>8595618400677</t>
  </si>
  <si>
    <t>TRÁVNÍKOVÁ HNOJIVA</t>
  </si>
  <si>
    <t>0984</t>
  </si>
  <si>
    <t>Expert START Plus/trávník/10kg/kb/FO +</t>
  </si>
  <si>
    <t>8595618404460</t>
  </si>
  <si>
    <t>0996</t>
  </si>
  <si>
    <t>Grass EXPERT PLUS/tráv/2.5kg/s/FO +</t>
  </si>
  <si>
    <t>8595618401728</t>
  </si>
  <si>
    <t>0999</t>
  </si>
  <si>
    <t>Grass EXPERT PLUS/tráv/5kg/s/FO +</t>
  </si>
  <si>
    <t>8595618401735</t>
  </si>
  <si>
    <t>1000</t>
  </si>
  <si>
    <t>Grass EXPERT PLUS/tráv/+Fe/10kg/kb/FO    +</t>
  </si>
  <si>
    <t>8594003197925</t>
  </si>
  <si>
    <t>0998</t>
  </si>
  <si>
    <t>Grass EXPERT PLUS/tráv/10kg/s/FO +</t>
  </si>
  <si>
    <t>8595618401742</t>
  </si>
  <si>
    <t>1001</t>
  </si>
  <si>
    <t>Expert plus-FORTE/10kg/kb/FO</t>
  </si>
  <si>
    <t>8594003199295</t>
  </si>
  <si>
    <t>1063</t>
  </si>
  <si>
    <t>EXPERT PODZIM PLUS/tráv/5kg/kb/FO=</t>
  </si>
  <si>
    <t>8595618404156</t>
  </si>
  <si>
    <t>1047</t>
  </si>
  <si>
    <t>EXPERT PODZIM PLUS/tráv/2.5kg/s/FO =</t>
  </si>
  <si>
    <t>8595618401858</t>
  </si>
  <si>
    <t>1057</t>
  </si>
  <si>
    <t>EXPERT PODZIM PLUS/tráv/Fe/10kg/kb/FO</t>
  </si>
  <si>
    <t>8594003198458</t>
  </si>
  <si>
    <t>1055</t>
  </si>
  <si>
    <t>EXPERT PODZIM PLUS/tráv/10kg/s/FO =</t>
  </si>
  <si>
    <t>8595618404729</t>
  </si>
  <si>
    <t>4371</t>
  </si>
  <si>
    <t>EXPERT proti mechu 5kg/kb/FO=</t>
  </si>
  <si>
    <t>8595618402442</t>
  </si>
  <si>
    <t>4373</t>
  </si>
  <si>
    <t>EXPERT proti mechu 10kg/kb/FO  =</t>
  </si>
  <si>
    <t>8595618401360</t>
  </si>
  <si>
    <t>1081</t>
  </si>
  <si>
    <t>Hnoj. na trávník 2,5kg/x krtkům/FO =</t>
  </si>
  <si>
    <t>8595618400516</t>
  </si>
  <si>
    <t>1082</t>
  </si>
  <si>
    <t>Hnoj.na trávník 5kg/x krtkům/s/FO</t>
  </si>
  <si>
    <t>8595618400400</t>
  </si>
  <si>
    <t>1083</t>
  </si>
  <si>
    <t>Hnoj. na trávník 10kg/x krtkům/s/FO</t>
  </si>
  <si>
    <t>8595618400417</t>
  </si>
  <si>
    <t>8372</t>
  </si>
  <si>
    <t>Písek travní EXPERT 20kg/FO =</t>
  </si>
  <si>
    <t>20 kg</t>
  </si>
  <si>
    <t>8595618402824</t>
  </si>
  <si>
    <t>9665fo</t>
  </si>
  <si>
    <t>Zásyp rychlý EXPERT 5l/FO =</t>
  </si>
  <si>
    <t>5 litrů</t>
  </si>
  <si>
    <t>8595618403463</t>
  </si>
  <si>
    <t>9670fo</t>
  </si>
  <si>
    <t>Zásyp rychlý EXPERT 10l/FO=</t>
  </si>
  <si>
    <t>10 litrů</t>
  </si>
  <si>
    <t>8595618403456</t>
  </si>
  <si>
    <t>9660fo</t>
  </si>
  <si>
    <t>Vertikutační směs EXPERT 5v1 5kg/FO</t>
  </si>
  <si>
    <t>8595618404576</t>
  </si>
  <si>
    <t>0988</t>
  </si>
  <si>
    <t>EXPERT 2v1/tráv/s vápencem/10kg/FO/kb=</t>
  </si>
  <si>
    <t>8595618405221</t>
  </si>
  <si>
    <t>PROTI MECHU</t>
  </si>
  <si>
    <t>1283</t>
  </si>
  <si>
    <t>Přípravek proti mechu 5kg/s/FO =</t>
  </si>
  <si>
    <t>8594003195747</t>
  </si>
  <si>
    <t>1284</t>
  </si>
  <si>
    <t>Přípravek proti mechu 10kg/kb/FO  =</t>
  </si>
  <si>
    <t>8594003195754</t>
  </si>
  <si>
    <t>SUBSTRÁTY</t>
  </si>
  <si>
    <t>8972</t>
  </si>
  <si>
    <t>Subs.zahr.univ.40l/FO   +</t>
  </si>
  <si>
    <t>40 l</t>
  </si>
  <si>
    <t>8594003196188</t>
  </si>
  <si>
    <t>8973</t>
  </si>
  <si>
    <t>Subs.zahr.univ.70l/FO/   +</t>
  </si>
  <si>
    <t>70 l</t>
  </si>
  <si>
    <t>8594003196041</t>
  </si>
  <si>
    <t>8587</t>
  </si>
  <si>
    <t>Subs.pro muškáty a balk.r.40l/FO/  +</t>
  </si>
  <si>
    <t>8594003196027</t>
  </si>
  <si>
    <t>8592</t>
  </si>
  <si>
    <t>Subs.pro muškáty a balk.r.70l/FO   +</t>
  </si>
  <si>
    <t>8594003197338</t>
  </si>
  <si>
    <t>8383</t>
  </si>
  <si>
    <t>Rašelina 60l/FO/ +</t>
  </si>
  <si>
    <t>60 l</t>
  </si>
  <si>
    <t>8594003196058</t>
  </si>
  <si>
    <t>8391</t>
  </si>
  <si>
    <t>Rašelina 150l/bílá/FO</t>
  </si>
  <si>
    <t>150 l</t>
  </si>
  <si>
    <t>8595618405061</t>
  </si>
  <si>
    <t>8414</t>
  </si>
  <si>
    <t>Rašelina 225l/FO =</t>
  </si>
  <si>
    <t>225 l</t>
  </si>
  <si>
    <t>8595618403852</t>
  </si>
  <si>
    <t>8911</t>
  </si>
  <si>
    <t>Subs.pro výsev 150l/FO</t>
  </si>
  <si>
    <t>8595618405078</t>
  </si>
  <si>
    <t>8912</t>
  </si>
  <si>
    <t>Subs.pro výsev 225l/FO +</t>
  </si>
  <si>
    <t>8595618403869</t>
  </si>
  <si>
    <t>8538</t>
  </si>
  <si>
    <t>Subs.pro dopěstování 150l/FO</t>
  </si>
  <si>
    <t>8595618405085</t>
  </si>
  <si>
    <t>8540</t>
  </si>
  <si>
    <t>Subs.pro dopěst.225l/FO+</t>
  </si>
  <si>
    <t>8595618403876</t>
  </si>
  <si>
    <t>8564</t>
  </si>
  <si>
    <t>Subs.pro kyselomilné rostliny 150l/FO</t>
  </si>
  <si>
    <t>8595618405092</t>
  </si>
  <si>
    <t>8575</t>
  </si>
  <si>
    <t>Subs.pro kyselomilné rostl.225l/FO</t>
  </si>
  <si>
    <t>8595618403883</t>
  </si>
  <si>
    <t>8337</t>
  </si>
  <si>
    <t>Mulč kůrový 60l/FO   +</t>
  </si>
  <si>
    <t>8594003196928</t>
  </si>
  <si>
    <t>HOŠTICKÉ SUBSTRÁTY</t>
  </si>
  <si>
    <t>8446</t>
  </si>
  <si>
    <t>Subs.hoštický HNOJOVATKA 40l/FO=</t>
  </si>
  <si>
    <t>8595618404644</t>
  </si>
  <si>
    <t>8447</t>
  </si>
  <si>
    <t>Subs.hoštický LISTOVKA 40l/FO</t>
  </si>
  <si>
    <t>8595618404651</t>
  </si>
  <si>
    <t>8458</t>
  </si>
  <si>
    <t>Subs.hoštický ORGANICKÝ ZÚRODŇOVAČ PŮD 40l/FO</t>
  </si>
  <si>
    <t>8595618404668</t>
  </si>
  <si>
    <t>8485</t>
  </si>
  <si>
    <t>Subs.hoštický ZAHRADNICKÝ 5l/FO +</t>
  </si>
  <si>
    <t>5 l</t>
  </si>
  <si>
    <t>8595618405702</t>
  </si>
  <si>
    <t>8486</t>
  </si>
  <si>
    <t>Subs.hoštický ZAHRADNICKÝ 10l/FO +</t>
  </si>
  <si>
    <t>10 l</t>
  </si>
  <si>
    <t>8595618405719</t>
  </si>
  <si>
    <t>8487</t>
  </si>
  <si>
    <t>Subs.hoštický ZAHRADNICKÝ 20l/FO +</t>
  </si>
  <si>
    <t>20 l</t>
  </si>
  <si>
    <t>8595618405696</t>
  </si>
  <si>
    <t>8488</t>
  </si>
  <si>
    <t>Subs.hoštický ZAHRADNICKÝ 40l/FO+</t>
  </si>
  <si>
    <t>8595618405498</t>
  </si>
  <si>
    <t>8489</t>
  </si>
  <si>
    <t>Subs.hoštický ZAHRADNICKÝ 70l/FO+</t>
  </si>
  <si>
    <t>8595618404743</t>
  </si>
  <si>
    <t>8460</t>
  </si>
  <si>
    <t>Subs.hoštický pro muškáty 10l/FO  +</t>
  </si>
  <si>
    <t>8595618405757</t>
  </si>
  <si>
    <t>8461</t>
  </si>
  <si>
    <t>Subs.hoštický pro muškáty 20l/FO +</t>
  </si>
  <si>
    <t>8595618405764</t>
  </si>
  <si>
    <t>8462</t>
  </si>
  <si>
    <t>Subs.hoštický pro muškáty 40l/FO+</t>
  </si>
  <si>
    <t>8595618405504</t>
  </si>
  <si>
    <t>8463</t>
  </si>
  <si>
    <t>Subs.hoštický pro muškáty 70l/FO+</t>
  </si>
  <si>
    <t>8595618405405</t>
  </si>
  <si>
    <t>8469</t>
  </si>
  <si>
    <t>Subs.hoštický pro pok.rostliny 5l/FO  +</t>
  </si>
  <si>
    <t>8595618405726</t>
  </si>
  <si>
    <t>8470</t>
  </si>
  <si>
    <t>Subs.hoštický pro pok.rostliny 10l/FO +</t>
  </si>
  <si>
    <t>8595618405733</t>
  </si>
  <si>
    <t>8471</t>
  </si>
  <si>
    <t>Subs.hoštický pro pok.rostliny 20l/FO+</t>
  </si>
  <si>
    <t>8595618405412</t>
  </si>
  <si>
    <t>8472</t>
  </si>
  <si>
    <t>Subs.hoštický pro pok.rostliny 40l/FO +</t>
  </si>
  <si>
    <t>8595618405740</t>
  </si>
  <si>
    <t>8380</t>
  </si>
  <si>
    <t>Rašelina hoštická 10l/FO +</t>
  </si>
  <si>
    <t>8595618405771</t>
  </si>
  <si>
    <t>8377</t>
  </si>
  <si>
    <t>Rašelina hoštická 20l/FO +</t>
  </si>
  <si>
    <t>8595618405788</t>
  </si>
  <si>
    <t>8475</t>
  </si>
  <si>
    <t>Rašelina hoštická 70l/FO +</t>
  </si>
  <si>
    <t>8595618405429</t>
  </si>
  <si>
    <t>8873</t>
  </si>
  <si>
    <t>Subs.hoštický pro trávník 40l/FO +</t>
  </si>
  <si>
    <t>8595618404767</t>
  </si>
  <si>
    <t>8492</t>
  </si>
  <si>
    <t>Subs.hoštický pro palmy a pokoj.r.20l/FO/ +</t>
  </si>
  <si>
    <t>8595618404873</t>
  </si>
  <si>
    <t>8497</t>
  </si>
  <si>
    <t>Subs.hoštický pro surfinie a petunie 20l/FO/  =</t>
  </si>
  <si>
    <t>8595618404859</t>
  </si>
  <si>
    <t>8478</t>
  </si>
  <si>
    <t>Subs.hoštický SURFINIE A PETUNIE 40l/FO =</t>
  </si>
  <si>
    <t>8595618404866</t>
  </si>
  <si>
    <t>8491</t>
  </si>
  <si>
    <t>Subs.hoštický pro jehličnany 40l/FO +</t>
  </si>
  <si>
    <t>8595618404798</t>
  </si>
  <si>
    <t>8499</t>
  </si>
  <si>
    <t>Subs.hoštický pro výsev a množení 10l/FO +</t>
  </si>
  <si>
    <t>8595618404804</t>
  </si>
  <si>
    <t>8500</t>
  </si>
  <si>
    <t>Subs.hoštický pro výsev a množení 20l/FO +</t>
  </si>
  <si>
    <t>8595618404811</t>
  </si>
  <si>
    <t>8501</t>
  </si>
  <si>
    <t>Subs.hoštický pro výsev a množení 40l/FO +</t>
  </si>
  <si>
    <t>8595618404828</t>
  </si>
  <si>
    <t>8504</t>
  </si>
  <si>
    <t>Subs.hoštický VÝSEV A MNOŽENÍ 70l/FO=</t>
  </si>
  <si>
    <t>8595618404835</t>
  </si>
  <si>
    <t>8494</t>
  </si>
  <si>
    <t>Subs.hoštický pro růže a trvalky 40l/FO +</t>
  </si>
  <si>
    <t>8595618405337</t>
  </si>
  <si>
    <t>8442</t>
  </si>
  <si>
    <t>Subs.hoštický pro bylinky a zel.koření 10l/FO+</t>
  </si>
  <si>
    <t>8595618404842</t>
  </si>
  <si>
    <t>8493</t>
  </si>
  <si>
    <t>Subs.hoštický pro rajčata,papriky a okurky 40l/FO+</t>
  </si>
  <si>
    <t>8595618404781</t>
  </si>
  <si>
    <t>8440</t>
  </si>
  <si>
    <t>Subs.hoštický pro borůvky a kysel.rostliny 40l/FO+</t>
  </si>
  <si>
    <t>8595618404750</t>
  </si>
  <si>
    <t>8490</t>
  </si>
  <si>
    <t>Subs.hoštický pro jahody 40l/FO+</t>
  </si>
  <si>
    <t>8595618404774</t>
  </si>
  <si>
    <t>8495</t>
  </si>
  <si>
    <t>Subs.hoštický pro rodod.,azalky a vřesy 20l/FO+</t>
  </si>
  <si>
    <t>8595618404880</t>
  </si>
  <si>
    <t>8496</t>
  </si>
  <si>
    <t>Subs.hoštický pro rodod.,azalky a vřesy 40l/FO+</t>
  </si>
  <si>
    <t>8595618404897</t>
  </si>
  <si>
    <t>8216</t>
  </si>
  <si>
    <t>Kompost hoštický 40l/FO +</t>
  </si>
  <si>
    <t>8595618405511</t>
  </si>
  <si>
    <t>8498</t>
  </si>
  <si>
    <t>Subs.hoštický pro zeleninu 40l/FO =</t>
  </si>
  <si>
    <t>8595618406242</t>
  </si>
  <si>
    <t>8459</t>
  </si>
  <si>
    <t>Subs.hoštický pro hroby 20l/FO =</t>
  </si>
  <si>
    <t>8595618406464</t>
  </si>
  <si>
    <t>8880</t>
  </si>
  <si>
    <t>Subs.hoštický zahradnický-big bag 2000l/FO =</t>
  </si>
  <si>
    <r>
      <t>2 m</t>
    </r>
    <r>
      <rPr>
        <vertAlign val="superscript"/>
        <sz val="14"/>
        <rFont val="Calibri"/>
        <family val="2"/>
        <charset val="238"/>
        <scheme val="minor"/>
      </rPr>
      <t>3</t>
    </r>
  </si>
  <si>
    <t>8595618406112</t>
  </si>
  <si>
    <t>8879</t>
  </si>
  <si>
    <t>Subs.hoštický pro trávníky-big bag 2000l/FO !!!</t>
  </si>
  <si>
    <t>8595618406105</t>
  </si>
  <si>
    <t>8347</t>
  </si>
  <si>
    <t>Mulč kůrový hoštický -big bag 3000lFO</t>
  </si>
  <si>
    <r>
      <t>3 m</t>
    </r>
    <r>
      <rPr>
        <vertAlign val="superscript"/>
        <sz val="14"/>
        <rFont val="Calibri"/>
        <family val="2"/>
        <charset val="238"/>
        <scheme val="minor"/>
      </rPr>
      <t>3</t>
    </r>
  </si>
  <si>
    <t>8595618406129</t>
  </si>
  <si>
    <t>8351</t>
  </si>
  <si>
    <t>Mulč kůrový hoštický-volně 1000l/FO/MOM 80000l!!!</t>
  </si>
  <si>
    <r>
      <t>80 m</t>
    </r>
    <r>
      <rPr>
        <vertAlign val="superscript"/>
        <sz val="14"/>
        <rFont val="Calibri"/>
        <family val="2"/>
        <charset val="238"/>
        <scheme val="minor"/>
      </rPr>
      <t>3</t>
    </r>
  </si>
  <si>
    <t>8595618406136</t>
  </si>
  <si>
    <t>SUBSTRÁTY - PROFÍK</t>
  </si>
  <si>
    <t>8611</t>
  </si>
  <si>
    <t>Subs.pro orchid. a bromélie PROFÍK 5l/kůrový/FO/ +</t>
  </si>
  <si>
    <t>8594003197697</t>
  </si>
  <si>
    <t>8550</t>
  </si>
  <si>
    <t>Subs.pro kaktusy a sukulenty PROFÍK 5l/FO   +</t>
  </si>
  <si>
    <t>8594003197659</t>
  </si>
  <si>
    <t>8569</t>
  </si>
  <si>
    <t>Subs.pro modré hortenzie PROFÍK 15l/FO +</t>
  </si>
  <si>
    <t>15 l</t>
  </si>
  <si>
    <t>8595618401223</t>
  </si>
  <si>
    <t>8884</t>
  </si>
  <si>
    <t>Subs.pro vod.rostl. PROFÍK 15l/FO =</t>
  </si>
  <si>
    <t>8595618402435</t>
  </si>
  <si>
    <t>8886</t>
  </si>
  <si>
    <t>Subs.pro levandule,rozmarýny PROFÍK 15l/FO +</t>
  </si>
  <si>
    <t>8595618403487</t>
  </si>
  <si>
    <t>8889</t>
  </si>
  <si>
    <t>Subs.pro citrusy PROFÍK 15l/FO+</t>
  </si>
  <si>
    <t>8595618403494</t>
  </si>
  <si>
    <t>8506</t>
  </si>
  <si>
    <t>Subs.pro bonsaje PROFÍK 5l/FO</t>
  </si>
  <si>
    <t>8595618404583</t>
  </si>
  <si>
    <t>8904</t>
  </si>
  <si>
    <t>Subs.pro výsev PROFÍK 5l/supresivní/FO   +</t>
  </si>
  <si>
    <t>8594003199035</t>
  </si>
  <si>
    <t>8905</t>
  </si>
  <si>
    <t>Subs.pro výsev PROFÍK 15l/supresivní/FO +</t>
  </si>
  <si>
    <t>8594003199042</t>
  </si>
  <si>
    <t>8909</t>
  </si>
  <si>
    <t>Subs.pro výsev PROFÍK 5l/propařovaný/FO +</t>
  </si>
  <si>
    <t>8595618402299</t>
  </si>
  <si>
    <t>8910</t>
  </si>
  <si>
    <t>Subs.pro výsev PROFÍK 15l/propařovaný/FO +</t>
  </si>
  <si>
    <t>8595618402305</t>
  </si>
  <si>
    <t>8798</t>
  </si>
  <si>
    <t>Subs.pro pok.rost. PROFÍK 5l/supresivní/FO+</t>
  </si>
  <si>
    <t>8595618401209</t>
  </si>
  <si>
    <t>8799</t>
  </si>
  <si>
    <t>Subs.pro pok.rost.PROFÍK 15l/supresivní/FO+</t>
  </si>
  <si>
    <t>8595618401216</t>
  </si>
  <si>
    <t>8836</t>
  </si>
  <si>
    <t>Subs.pro rajčata,papr.a okur.PROFÍK 15l/supr./FO +</t>
  </si>
  <si>
    <t>8595618401384</t>
  </si>
  <si>
    <t>8830</t>
  </si>
  <si>
    <t>Subs.pro chilli papričky a papriky PROFÍK 15l/FO =</t>
  </si>
  <si>
    <t>8595618406341</t>
  </si>
  <si>
    <t>STANDARD SUBSTRÁTY</t>
  </si>
  <si>
    <t>8985</t>
  </si>
  <si>
    <t>Subs.zahr.univ.10l/STANDARD/FO +</t>
  </si>
  <si>
    <t>8595618405153</t>
  </si>
  <si>
    <t>8986</t>
  </si>
  <si>
    <t>Subs.zahr.univ.20l/STANDARD/FO +</t>
  </si>
  <si>
    <t>8594003199059</t>
  </si>
  <si>
    <t>8989</t>
  </si>
  <si>
    <t>Subs.zahr.univ.40l/STANDARD/FO +</t>
  </si>
  <si>
    <t>8594003199066</t>
  </si>
  <si>
    <t>8998</t>
  </si>
  <si>
    <t>Subs.zahr.univ.50l/STANDARD/FO +</t>
  </si>
  <si>
    <t>50 l</t>
  </si>
  <si>
    <t>8595618405160</t>
  </si>
  <si>
    <t>8990</t>
  </si>
  <si>
    <t>Subs.zahr.univ.70l/STANDARD/FO +</t>
  </si>
  <si>
    <t>8594003199073</t>
  </si>
  <si>
    <t>8778</t>
  </si>
  <si>
    <t>Subs.pro pok.rost.5l/STANDARD/FO +</t>
  </si>
  <si>
    <t>8595618401278</t>
  </si>
  <si>
    <t>8779</t>
  </si>
  <si>
    <t>Subs.pro pok.rost.10l/STANDARD/FO +</t>
  </si>
  <si>
    <t>8594003197970</t>
  </si>
  <si>
    <t>8780</t>
  </si>
  <si>
    <t>Subs.pro pok.rost.20l/STANDARD/FO +</t>
  </si>
  <si>
    <t>8594003197987</t>
  </si>
  <si>
    <t>8992</t>
  </si>
  <si>
    <t>Subs.pro muškáty a balk.r.20l/STANDARD/FO =</t>
  </si>
  <si>
    <t>8594003199080</t>
  </si>
  <si>
    <t>8994</t>
  </si>
  <si>
    <t>Subs.pro muškáty a balk.r.40l/STANDARD/FO +</t>
  </si>
  <si>
    <t>8594003199097</t>
  </si>
  <si>
    <t>8833</t>
  </si>
  <si>
    <t>Subs.pro rajčata, papriky...40l/STANDARD/FO +</t>
  </si>
  <si>
    <t>8594003199509</t>
  </si>
  <si>
    <t>8898</t>
  </si>
  <si>
    <t>Subs.pro výsev a množení 5l/STANDARD/FO =</t>
  </si>
  <si>
    <t>8595618400493</t>
  </si>
  <si>
    <t>8899</t>
  </si>
  <si>
    <t>Subs.pro výsev a množení 10l/STANDARD/FO +</t>
  </si>
  <si>
    <t>8594003197949</t>
  </si>
  <si>
    <t>8906</t>
  </si>
  <si>
    <t>Subs.pro výsev a množení 20l/STANDARD/FO +</t>
  </si>
  <si>
    <t>8594003197956</t>
  </si>
  <si>
    <t>8601</t>
  </si>
  <si>
    <t>Subs.pro orchideje a bromélie 2l/STANDARD/FO/ =</t>
  </si>
  <si>
    <t>2 l</t>
  </si>
  <si>
    <t>8594003199172</t>
  </si>
  <si>
    <t>8392</t>
  </si>
  <si>
    <t>Rašelina 20l/STANDARD/FO =</t>
  </si>
  <si>
    <t xml:space="preserve">20 l </t>
  </si>
  <si>
    <t>8595618406709</t>
  </si>
  <si>
    <t>8393</t>
  </si>
  <si>
    <t>Rašelina 60l/STANDARD/FO =</t>
  </si>
  <si>
    <t>8595618406693</t>
  </si>
  <si>
    <t>8336</t>
  </si>
  <si>
    <t>Mulč kůrový 60l/STANDARD/FO +</t>
  </si>
  <si>
    <t>8594003198007</t>
  </si>
  <si>
    <t>DEKORAČNÍ MATERÍÁLY</t>
  </si>
  <si>
    <t>8149</t>
  </si>
  <si>
    <t>Drť mramorová 5l/4-7mm/FO =</t>
  </si>
  <si>
    <t>8594003196331</t>
  </si>
  <si>
    <t>8154</t>
  </si>
  <si>
    <t>Drť mramorová 20l/4-7mm/FO</t>
  </si>
  <si>
    <t>8595618400776</t>
  </si>
  <si>
    <t>8150</t>
  </si>
  <si>
    <t>Drť mramorová 5l/7-14mm/FO    =</t>
  </si>
  <si>
    <t>8594003196348</t>
  </si>
  <si>
    <t>8155</t>
  </si>
  <si>
    <t>Drť mramorová 20l/7-14mm/FO =</t>
  </si>
  <si>
    <t>8595618400783</t>
  </si>
  <si>
    <t>8142</t>
  </si>
  <si>
    <t>Drť lávová 5l/8-16mm/FO</t>
  </si>
  <si>
    <t>8594003196874</t>
  </si>
  <si>
    <t>8143</t>
  </si>
  <si>
    <t>Drť lávová 10l/8-16mm/FO</t>
  </si>
  <si>
    <t>8594003198182</t>
  </si>
  <si>
    <t>8144</t>
  </si>
  <si>
    <t>Drť lávová 20l/8-16mm/FO</t>
  </si>
  <si>
    <t>8594003197307</t>
  </si>
  <si>
    <t>8362</t>
  </si>
  <si>
    <t>Pemza 5l/5-16mm/FO</t>
  </si>
  <si>
    <t>8594003198052</t>
  </si>
  <si>
    <t>8367</t>
  </si>
  <si>
    <t>Perlit 2,5l/FO    +</t>
  </si>
  <si>
    <t>2,5 l</t>
  </si>
  <si>
    <t>8594003198380</t>
  </si>
  <si>
    <t>8373</t>
  </si>
  <si>
    <t>Perlit 5l/FO =</t>
  </si>
  <si>
    <t>8595618405238</t>
  </si>
  <si>
    <t>8376</t>
  </si>
  <si>
    <t>Perlit 70l/FO</t>
  </si>
  <si>
    <t>8595618402329</t>
  </si>
  <si>
    <t>8190</t>
  </si>
  <si>
    <t>Keramzit 1l/4-8mm/FO =</t>
  </si>
  <si>
    <t>1 l</t>
  </si>
  <si>
    <t>8594003198069</t>
  </si>
  <si>
    <t>8193</t>
  </si>
  <si>
    <t>Keramzit 5l/8-16mm/FO   +</t>
  </si>
  <si>
    <t>8594003197314</t>
  </si>
  <si>
    <t>8195</t>
  </si>
  <si>
    <t>Keramzit 10l/8-16mm/FO +</t>
  </si>
  <si>
    <t>8594003198076</t>
  </si>
  <si>
    <t>8196</t>
  </si>
  <si>
    <t>Keramzit 20l/8-16mm/FO =</t>
  </si>
  <si>
    <t>8594003198083</t>
  </si>
  <si>
    <t>8197</t>
  </si>
  <si>
    <t>Keramzit 50l/8-16mm/FO    =</t>
  </si>
  <si>
    <t>8594003198090</t>
  </si>
  <si>
    <t>8368</t>
  </si>
  <si>
    <t>Písek pro dětská pískoviště 20l/FO +</t>
  </si>
  <si>
    <t>8595618400509</t>
  </si>
  <si>
    <t>8343</t>
  </si>
  <si>
    <t>Mulč kůrový PLANTOP 50l/dekor/přírodní/FO</t>
  </si>
  <si>
    <t>4027892850502</t>
  </si>
  <si>
    <t>8346</t>
  </si>
  <si>
    <t>Mulč kůrový PLANTOP 50l/dekor/žlutý/FO</t>
  </si>
  <si>
    <t>4027892820505</t>
  </si>
  <si>
    <t>8344</t>
  </si>
  <si>
    <t>Mulč kůrový PLANTOP 50l/dekor/oranžový/FO</t>
  </si>
  <si>
    <t>4027892840503</t>
  </si>
  <si>
    <t>8345</t>
  </si>
  <si>
    <t>Mulč kůrový PLANTOP 50l/dekor/červený/FO</t>
  </si>
  <si>
    <t>4027892830504</t>
  </si>
  <si>
    <t>1018</t>
  </si>
  <si>
    <t>Cererit s vápnitým dolomitem 2v1 4kg/STANDARD/s/F=</t>
  </si>
  <si>
    <t>4 kg</t>
  </si>
  <si>
    <t>8595618406457</t>
  </si>
  <si>
    <t>1118</t>
  </si>
  <si>
    <t>Hnoj.zahradní 3kg/STANDARD/s/FO</t>
  </si>
  <si>
    <t>8595618406655</t>
  </si>
  <si>
    <t>1094</t>
  </si>
  <si>
    <t>Hnoj.na trávník 7kg/STANDARD/s/FO</t>
  </si>
  <si>
    <t>7 kg</t>
  </si>
  <si>
    <t>8595618406662</t>
  </si>
  <si>
    <t>1247</t>
  </si>
  <si>
    <t>NPK 4kg/STANDARD/s/FO</t>
  </si>
  <si>
    <t xml:space="preserve">4 kg </t>
  </si>
  <si>
    <t>8595618406716</t>
  </si>
  <si>
    <t>1096</t>
  </si>
  <si>
    <t>Hnoj.na trávník 5kg/x mechu/s/STANDARD/FO =</t>
  </si>
  <si>
    <t xml:space="preserve">5 kg </t>
  </si>
  <si>
    <t>8595618406631</t>
  </si>
  <si>
    <t>8975</t>
  </si>
  <si>
    <t>Subs.zahr.univ.50l/NÁŠ SUBSTRÁT/FO</t>
  </si>
  <si>
    <t>8595618406686</t>
  </si>
  <si>
    <t>8215</t>
  </si>
  <si>
    <t>Kompost hoštický 20l/FO</t>
  </si>
  <si>
    <t>8595618406914</t>
  </si>
  <si>
    <t>8800</t>
  </si>
  <si>
    <t>Subs.pro pok.rost. PROFÍK 5l/minerální/FO</t>
  </si>
  <si>
    <t xml:space="preserve">5 l </t>
  </si>
  <si>
    <t>8595618407089</t>
  </si>
  <si>
    <t>8801</t>
  </si>
  <si>
    <t>Subs.pro pok.rost.PROFÍK 15l/minerální/FO</t>
  </si>
  <si>
    <t>8595618407096</t>
  </si>
  <si>
    <t>1041</t>
  </si>
  <si>
    <t>Cererit s kravským hnojem 3kg/FO</t>
  </si>
  <si>
    <t xml:space="preserve">3 kg </t>
  </si>
  <si>
    <t>8595618407041</t>
  </si>
  <si>
    <t>1448_CCR</t>
  </si>
  <si>
    <t>Vápenec dolom.40kg/FO  +</t>
  </si>
  <si>
    <t>40kg</t>
  </si>
  <si>
    <t>8594035609847</t>
  </si>
  <si>
    <t>Ceny Předzásobení 2025</t>
  </si>
  <si>
    <t>Objednávka ks</t>
  </si>
  <si>
    <t>Palet celkem</t>
  </si>
  <si>
    <t>Cena celkem</t>
  </si>
  <si>
    <t>Ceník Předzásobení Forestina 2025 - od 7 palet</t>
  </si>
  <si>
    <t>Celkem</t>
  </si>
  <si>
    <t>Sleva -2%</t>
  </si>
  <si>
    <t>Sleva -3%</t>
  </si>
  <si>
    <t>Sleva -4%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</si>
  <si>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1"/>
        <color theme="1"/>
        <rFont val="Calibri"/>
        <family val="2"/>
        <charset val="238"/>
        <scheme val="minor"/>
      </rPr>
      <t>Sleva za včasnou objednávku:</t>
    </r>
  </si>
  <si>
    <r>
      <t xml:space="preserve">- </t>
    </r>
    <r>
      <rPr>
        <sz val="11"/>
        <color theme="1"/>
        <rFont val="Calibri"/>
        <family val="2"/>
        <charset val="238"/>
        <scheme val="minor"/>
      </rPr>
      <t>Objednávka do 27.11.2024 – sleva 2 %</t>
    </r>
  </si>
  <si>
    <t>- Objednávka do 31.12.2024 – sleva 1 %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</si>
  <si>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1"/>
        <color theme="1"/>
        <rFont val="Calibri"/>
        <family val="2"/>
        <charset val="238"/>
        <scheme val="minor"/>
      </rPr>
      <t>Sleva za hodnotu objednávky:</t>
    </r>
  </si>
  <si>
    <r>
      <t xml:space="preserve">- </t>
    </r>
    <r>
      <rPr>
        <sz val="11"/>
        <color theme="1"/>
        <rFont val="Calibri"/>
        <family val="2"/>
        <charset val="238"/>
        <scheme val="minor"/>
      </rPr>
      <t>Objednávka do 75 000 Kč – sleva 1 %</t>
    </r>
  </si>
  <si>
    <t>- Objednávka nad 75 000 Kč – sleva 2 %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</si>
  <si>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1"/>
        <color theme="1"/>
        <rFont val="Calibri"/>
        <family val="2"/>
        <charset val="238"/>
        <scheme val="minor"/>
      </rPr>
      <t>Slevy za včasnou objednávku a hodnotu objednávky se sčítají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</si>
</sst>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3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5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11" fillId="0" borderId="10" xfId="1" applyFont="1" applyBorder="1" applyAlignment="1">
      <alignment horizontal="left"/>
    </xf>
    <xf numFmtId="0" fontId="11" fillId="0" borderId="8" xfId="1" applyFont="1" applyBorder="1" applyAlignment="1">
      <alignment horizontal="center"/>
    </xf>
    <xf numFmtId="49" fontId="11" fillId="0" borderId="8" xfId="1" applyNumberFormat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1" fillId="0" borderId="30" xfId="1" applyFont="1" applyBorder="1" applyAlignment="1">
      <alignment horizontal="left"/>
    </xf>
    <xf numFmtId="0" fontId="11" fillId="0" borderId="31" xfId="1" applyFont="1" applyBorder="1" applyAlignment="1">
      <alignment horizontal="center"/>
    </xf>
    <xf numFmtId="49" fontId="11" fillId="0" borderId="31" xfId="1" applyNumberFormat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0" fontId="11" fillId="0" borderId="30" xfId="1" applyFont="1" applyBorder="1" applyAlignment="1">
      <alignment horizontal="left" vertical="center"/>
    </xf>
    <xf numFmtId="49" fontId="11" fillId="0" borderId="31" xfId="1" applyNumberFormat="1" applyFont="1" applyBorder="1" applyAlignment="1">
      <alignment horizontal="center" vertical="center"/>
    </xf>
    <xf numFmtId="0" fontId="11" fillId="0" borderId="15" xfId="1" applyFont="1" applyBorder="1" applyAlignment="1">
      <alignment horizontal="left"/>
    </xf>
    <xf numFmtId="0" fontId="11" fillId="0" borderId="37" xfId="1" applyFont="1" applyBorder="1" applyAlignment="1">
      <alignment horizontal="center"/>
    </xf>
    <xf numFmtId="49" fontId="11" fillId="0" borderId="37" xfId="1" applyNumberFormat="1" applyFont="1" applyBorder="1" applyAlignment="1">
      <alignment horizontal="center"/>
    </xf>
    <xf numFmtId="0" fontId="11" fillId="0" borderId="38" xfId="1" applyFont="1" applyBorder="1" applyAlignment="1">
      <alignment horizontal="center"/>
    </xf>
    <xf numFmtId="0" fontId="11" fillId="0" borderId="31" xfId="2" applyFont="1" applyBorder="1" applyAlignment="1">
      <alignment horizontal="center"/>
    </xf>
    <xf numFmtId="49" fontId="11" fillId="0" borderId="30" xfId="1" applyNumberFormat="1" applyFont="1" applyBorder="1" applyAlignment="1">
      <alignment horizontal="left"/>
    </xf>
    <xf numFmtId="0" fontId="11" fillId="0" borderId="15" xfId="1" applyFont="1" applyBorder="1" applyAlignment="1">
      <alignment horizontal="left" vertical="center"/>
    </xf>
    <xf numFmtId="49" fontId="11" fillId="0" borderId="37" xfId="0" applyNumberFormat="1" applyFont="1" applyBorder="1" applyAlignment="1">
      <alignment horizontal="center"/>
    </xf>
    <xf numFmtId="0" fontId="11" fillId="0" borderId="1" xfId="1" applyFont="1" applyBorder="1" applyAlignment="1">
      <alignment horizontal="left"/>
    </xf>
    <xf numFmtId="0" fontId="11" fillId="0" borderId="39" xfId="1" applyFont="1" applyBorder="1" applyAlignment="1">
      <alignment horizontal="center"/>
    </xf>
    <xf numFmtId="49" fontId="11" fillId="0" borderId="39" xfId="1" applyNumberFormat="1" applyFont="1" applyBorder="1" applyAlignment="1">
      <alignment horizontal="center"/>
    </xf>
    <xf numFmtId="0" fontId="11" fillId="0" borderId="17" xfId="1" applyFont="1" applyBorder="1" applyAlignment="1">
      <alignment horizontal="center"/>
    </xf>
    <xf numFmtId="0" fontId="11" fillId="0" borderId="31" xfId="3" applyFont="1" applyBorder="1" applyAlignment="1">
      <alignment horizontal="center"/>
    </xf>
    <xf numFmtId="0" fontId="11" fillId="0" borderId="10" xfId="1" applyFont="1" applyBorder="1" applyAlignment="1">
      <alignment horizontal="left" vertical="center"/>
    </xf>
    <xf numFmtId="0" fontId="11" fillId="0" borderId="31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40" xfId="1" applyFont="1" applyBorder="1" applyAlignment="1">
      <alignment horizontal="left"/>
    </xf>
    <xf numFmtId="0" fontId="11" fillId="0" borderId="41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49" fontId="11" fillId="0" borderId="13" xfId="1" applyNumberFormat="1" applyFont="1" applyBorder="1" applyAlignment="1">
      <alignment horizontal="center"/>
    </xf>
    <xf numFmtId="49" fontId="11" fillId="0" borderId="31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49" fontId="11" fillId="0" borderId="31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8" fillId="10" borderId="19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/>
    </xf>
    <xf numFmtId="1" fontId="8" fillId="10" borderId="10" xfId="0" applyNumberFormat="1" applyFont="1" applyFill="1" applyBorder="1" applyAlignment="1">
      <alignment horizontal="center"/>
    </xf>
    <xf numFmtId="1" fontId="8" fillId="10" borderId="23" xfId="0" applyNumberFormat="1" applyFont="1" applyFill="1" applyBorder="1" applyAlignment="1">
      <alignment horizontal="center"/>
    </xf>
    <xf numFmtId="4" fontId="11" fillId="0" borderId="27" xfId="1" applyNumberFormat="1" applyFont="1" applyBorder="1" applyAlignment="1">
      <alignment horizontal="right"/>
    </xf>
    <xf numFmtId="4" fontId="11" fillId="0" borderId="35" xfId="1" applyNumberFormat="1" applyFont="1" applyBorder="1" applyAlignment="1">
      <alignment horizontal="right"/>
    </xf>
    <xf numFmtId="4" fontId="11" fillId="0" borderId="47" xfId="1" applyNumberFormat="1" applyFont="1" applyBorder="1" applyAlignment="1">
      <alignment horizontal="right"/>
    </xf>
    <xf numFmtId="4" fontId="11" fillId="0" borderId="48" xfId="1" applyNumberFormat="1" applyFont="1" applyBorder="1" applyAlignment="1">
      <alignment horizontal="right"/>
    </xf>
    <xf numFmtId="4" fontId="11" fillId="0" borderId="27" xfId="0" applyNumberFormat="1" applyFont="1" applyBorder="1" applyAlignment="1">
      <alignment horizontal="right"/>
    </xf>
    <xf numFmtId="4" fontId="11" fillId="0" borderId="35" xfId="0" applyNumberFormat="1" applyFont="1" applyBorder="1" applyAlignment="1">
      <alignment horizontal="right"/>
    </xf>
    <xf numFmtId="4" fontId="11" fillId="0" borderId="47" xfId="0" applyNumberFormat="1" applyFont="1" applyBorder="1" applyAlignment="1">
      <alignment horizontal="right"/>
    </xf>
    <xf numFmtId="4" fontId="11" fillId="0" borderId="43" xfId="1" applyNumberFormat="1" applyFont="1" applyBorder="1" applyAlignment="1">
      <alignment horizontal="right"/>
    </xf>
    <xf numFmtId="4" fontId="11" fillId="0" borderId="8" xfId="1" applyNumberFormat="1" applyFont="1" applyBorder="1" applyAlignment="1">
      <alignment horizontal="right"/>
    </xf>
    <xf numFmtId="4" fontId="11" fillId="0" borderId="31" xfId="1" applyNumberFormat="1" applyFont="1" applyBorder="1" applyAlignment="1">
      <alignment horizontal="right"/>
    </xf>
    <xf numFmtId="4" fontId="11" fillId="0" borderId="31" xfId="1" applyNumberFormat="1" applyFont="1" applyBorder="1" applyAlignment="1">
      <alignment horizontal="right" vertical="center"/>
    </xf>
    <xf numFmtId="4" fontId="11" fillId="0" borderId="37" xfId="1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37" xfId="0" applyNumberFormat="1" applyFont="1" applyBorder="1" applyAlignment="1">
      <alignment horizontal="right"/>
    </xf>
    <xf numFmtId="4" fontId="11" fillId="0" borderId="39" xfId="1" applyNumberFormat="1" applyFont="1" applyBorder="1" applyAlignment="1">
      <alignment horizontal="right"/>
    </xf>
    <xf numFmtId="4" fontId="11" fillId="0" borderId="31" xfId="0" applyNumberFormat="1" applyFont="1" applyBorder="1" applyAlignment="1">
      <alignment horizontal="right"/>
    </xf>
    <xf numFmtId="4" fontId="11" fillId="0" borderId="31" xfId="0" applyNumberFormat="1" applyFont="1" applyBorder="1" applyAlignment="1">
      <alignment horizontal="right" vertical="center"/>
    </xf>
    <xf numFmtId="4" fontId="11" fillId="0" borderId="13" xfId="1" applyNumberFormat="1" applyFont="1" applyBorder="1" applyAlignment="1">
      <alignment horizontal="right"/>
    </xf>
    <xf numFmtId="0" fontId="11" fillId="0" borderId="45" xfId="1" applyFont="1" applyBorder="1" applyAlignment="1">
      <alignment horizontal="center"/>
    </xf>
    <xf numFmtId="0" fontId="11" fillId="0" borderId="34" xfId="1" applyFont="1" applyBorder="1" applyAlignment="1">
      <alignment horizontal="center"/>
    </xf>
    <xf numFmtId="0" fontId="11" fillId="0" borderId="46" xfId="1" applyFont="1" applyBorder="1" applyAlignment="1">
      <alignment horizontal="center"/>
    </xf>
    <xf numFmtId="0" fontId="11" fillId="0" borderId="16" xfId="1" applyFont="1" applyBorder="1" applyAlignment="1">
      <alignment horizontal="center"/>
    </xf>
    <xf numFmtId="0" fontId="11" fillId="0" borderId="36" xfId="1" applyFont="1" applyBorder="1" applyAlignment="1">
      <alignment horizontal="center"/>
    </xf>
    <xf numFmtId="0" fontId="11" fillId="0" borderId="42" xfId="1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1" fontId="8" fillId="10" borderId="30" xfId="0" applyNumberFormat="1" applyFont="1" applyFill="1" applyBorder="1" applyAlignment="1">
      <alignment horizontal="center"/>
    </xf>
    <xf numFmtId="0" fontId="11" fillId="0" borderId="23" xfId="1" applyFont="1" applyBorder="1" applyAlignment="1">
      <alignment horizontal="left"/>
    </xf>
    <xf numFmtId="0" fontId="11" fillId="0" borderId="22" xfId="1" applyFont="1" applyBorder="1" applyAlignment="1">
      <alignment horizontal="center"/>
    </xf>
    <xf numFmtId="49" fontId="11" fillId="0" borderId="22" xfId="1" applyNumberFormat="1" applyFont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4" fontId="11" fillId="0" borderId="22" xfId="1" applyNumberFormat="1" applyFont="1" applyBorder="1" applyAlignment="1">
      <alignment horizontal="right"/>
    </xf>
    <xf numFmtId="4" fontId="11" fillId="0" borderId="26" xfId="1" applyNumberFormat="1" applyFont="1" applyBorder="1" applyAlignment="1">
      <alignment horizontal="right"/>
    </xf>
    <xf numFmtId="1" fontId="8" fillId="10" borderId="2" xfId="0" applyNumberFormat="1" applyFont="1" applyFill="1" applyBorder="1" applyAlignment="1">
      <alignment horizontal="center"/>
    </xf>
    <xf numFmtId="1" fontId="11" fillId="0" borderId="25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4" fontId="9" fillId="10" borderId="19" xfId="0" applyNumberFormat="1" applyFont="1" applyFill="1" applyBorder="1" applyAlignment="1">
      <alignment horizontal="right" vertical="center"/>
    </xf>
    <xf numFmtId="3" fontId="9" fillId="10" borderId="19" xfId="0" applyNumberFormat="1" applyFont="1" applyFill="1" applyBorder="1" applyAlignment="1">
      <alignment horizontal="right" vertical="center"/>
    </xf>
    <xf numFmtId="3" fontId="9" fillId="10" borderId="21" xfId="0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0" fillId="6" borderId="1" xfId="0" applyFont="1" applyFill="1" applyBorder="1" applyAlignment="1">
      <alignment horizontal="center" vertical="center" textRotation="90"/>
    </xf>
    <xf numFmtId="0" fontId="10" fillId="6" borderId="29" xfId="0" applyFont="1" applyFill="1" applyBorder="1" applyAlignment="1">
      <alignment horizontal="center" vertical="center" textRotation="90"/>
    </xf>
    <xf numFmtId="0" fontId="10" fillId="6" borderId="2" xfId="0" applyFont="1" applyFill="1" applyBorder="1" applyAlignment="1">
      <alignment horizontal="center" vertical="center" textRotation="90"/>
    </xf>
    <xf numFmtId="0" fontId="10" fillId="7" borderId="1" xfId="0" applyFont="1" applyFill="1" applyBorder="1" applyAlignment="1">
      <alignment horizontal="center" vertical="center" textRotation="90"/>
    </xf>
    <xf numFmtId="0" fontId="10" fillId="7" borderId="29" xfId="0" applyFont="1" applyFill="1" applyBorder="1" applyAlignment="1">
      <alignment horizontal="center" vertical="center" textRotation="90"/>
    </xf>
    <xf numFmtId="0" fontId="10" fillId="7" borderId="2" xfId="0" applyFont="1" applyFill="1" applyBorder="1" applyAlignment="1">
      <alignment horizontal="center" vertical="center" textRotation="90"/>
    </xf>
    <xf numFmtId="0" fontId="10" fillId="8" borderId="1" xfId="0" applyFont="1" applyFill="1" applyBorder="1" applyAlignment="1">
      <alignment horizontal="center" vertical="center" textRotation="90"/>
    </xf>
    <xf numFmtId="0" fontId="10" fillId="8" borderId="29" xfId="0" applyFont="1" applyFill="1" applyBorder="1" applyAlignment="1">
      <alignment horizontal="center" vertical="center" textRotation="90"/>
    </xf>
    <xf numFmtId="0" fontId="10" fillId="8" borderId="2" xfId="0" applyFont="1" applyFill="1" applyBorder="1" applyAlignment="1">
      <alignment horizontal="center" vertical="center" textRotation="90"/>
    </xf>
    <xf numFmtId="0" fontId="10" fillId="5" borderId="1" xfId="0" applyFont="1" applyFill="1" applyBorder="1" applyAlignment="1">
      <alignment horizontal="center" vertical="center" textRotation="90"/>
    </xf>
    <xf numFmtId="0" fontId="10" fillId="5" borderId="29" xfId="0" applyFont="1" applyFill="1" applyBorder="1" applyAlignment="1">
      <alignment horizontal="center" vertical="center" textRotation="90"/>
    </xf>
    <xf numFmtId="0" fontId="10" fillId="5" borderId="2" xfId="0" applyFont="1" applyFill="1" applyBorder="1" applyAlignment="1">
      <alignment horizontal="center" vertical="center" textRotation="90"/>
    </xf>
    <xf numFmtId="0" fontId="10" fillId="11" borderId="28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10" fillId="4" borderId="29" xfId="0" applyFont="1" applyFill="1" applyBorder="1" applyAlignment="1">
      <alignment horizontal="center" vertical="center" textRotation="90" wrapText="1"/>
    </xf>
    <xf numFmtId="0" fontId="10" fillId="4" borderId="2" xfId="0" applyFont="1" applyFill="1" applyBorder="1" applyAlignment="1">
      <alignment horizontal="center" vertical="center" textRotation="90" wrapText="1"/>
    </xf>
    <xf numFmtId="0" fontId="9" fillId="10" borderId="18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textRotation="90" wrapText="1"/>
    </xf>
    <xf numFmtId="0" fontId="10" fillId="12" borderId="29" xfId="0" applyFont="1" applyFill="1" applyBorder="1" applyAlignment="1">
      <alignment horizontal="center" vertical="center" textRotation="90" wrapText="1"/>
    </xf>
    <xf numFmtId="0" fontId="10" fillId="12" borderId="2" xfId="0" applyFont="1" applyFill="1" applyBorder="1" applyAlignment="1">
      <alignment horizontal="center" vertical="center" textRotation="90" wrapText="1"/>
    </xf>
    <xf numFmtId="0" fontId="10" fillId="13" borderId="1" xfId="0" applyFont="1" applyFill="1" applyBorder="1" applyAlignment="1">
      <alignment horizontal="center" vertical="center" textRotation="90" wrapText="1"/>
    </xf>
    <xf numFmtId="0" fontId="10" fillId="13" borderId="29" xfId="0" applyFont="1" applyFill="1" applyBorder="1" applyAlignment="1">
      <alignment horizontal="center" vertical="center" textRotation="90" wrapText="1"/>
    </xf>
    <xf numFmtId="0" fontId="10" fillId="13" borderId="2" xfId="0" applyFont="1" applyFill="1" applyBorder="1" applyAlignment="1">
      <alignment horizontal="center" vertical="center" textRotation="90" wrapText="1"/>
    </xf>
    <xf numFmtId="0" fontId="10" fillId="14" borderId="1" xfId="0" applyFont="1" applyFill="1" applyBorder="1" applyAlignment="1">
      <alignment horizontal="center" vertical="center" textRotation="90" wrapText="1"/>
    </xf>
    <xf numFmtId="0" fontId="10" fillId="14" borderId="29" xfId="0" applyFont="1" applyFill="1" applyBorder="1" applyAlignment="1">
      <alignment horizontal="center" vertical="center" textRotation="90" wrapText="1"/>
    </xf>
    <xf numFmtId="0" fontId="10" fillId="14" borderId="2" xfId="0" applyFont="1" applyFill="1" applyBorder="1" applyAlignment="1">
      <alignment horizontal="center" vertical="center" textRotation="90" wrapText="1"/>
    </xf>
    <xf numFmtId="0" fontId="10" fillId="9" borderId="1" xfId="0" applyFont="1" applyFill="1" applyBorder="1" applyAlignment="1">
      <alignment horizontal="center" vertical="center" textRotation="90" wrapText="1"/>
    </xf>
    <xf numFmtId="0" fontId="10" fillId="9" borderId="29" xfId="0" applyFont="1" applyFill="1" applyBorder="1" applyAlignment="1">
      <alignment horizontal="center" vertical="center" textRotation="90" wrapText="1"/>
    </xf>
    <xf numFmtId="0" fontId="10" fillId="9" borderId="2" xfId="0" applyFont="1" applyFill="1" applyBorder="1" applyAlignment="1">
      <alignment horizontal="center" vertical="center" textRotation="90" wrapText="1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0" fillId="9" borderId="11" xfId="0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0" fillId="9" borderId="12" xfId="0" applyFill="1" applyBorder="1" applyAlignment="1">
      <alignment horizontal="left" vertical="center"/>
    </xf>
    <xf numFmtId="0" fontId="1" fillId="9" borderId="28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9" borderId="44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1" fillId="0" borderId="33" xfId="0" applyFont="1" applyBorder="1"/>
    <xf numFmtId="0" fontId="11" fillId="0" borderId="31" xfId="0" applyFont="1" applyBorder="1"/>
    <xf numFmtId="0" fontId="15" fillId="0" borderId="35" xfId="0" applyFont="1" applyBorder="1" applyAlignment="1">
      <alignment horizontal="center"/>
    </xf>
    <xf numFmtId="4" fontId="15" fillId="0" borderId="35" xfId="0" applyNumberFormat="1" applyFont="1" applyBorder="1" applyAlignment="1">
      <alignment horizontal="right"/>
    </xf>
    <xf numFmtId="3" fontId="8" fillId="10" borderId="23" xfId="0" applyNumberFormat="1" applyFont="1" applyFill="1" applyBorder="1" applyAlignment="1">
      <alignment horizontal="center"/>
    </xf>
  </cellXfs>
  <cellStyles count="4">
    <cellStyle name="Normální" xfId="0" builtinId="0"/>
    <cellStyle name="Normální 3" xfId="3" xr:uid="{3E157DC8-ADD7-4488-986F-1F1774042CB4}"/>
    <cellStyle name="normální 4" xfId="2" xr:uid="{311321DA-721D-4076-8E95-BDEEF60F7FC4}"/>
    <cellStyle name="Normální 5" xfId="1" xr:uid="{CE27D3FA-8300-4BBD-8CD7-FCBFBE7FBED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3D91-3474-41BD-A673-C95AE0094780}">
  <sheetPr>
    <pageSetUpPr fitToPage="1"/>
  </sheetPr>
  <dimension ref="A1:W226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5" sqref="A5"/>
      <selection pane="bottomRight" activeCell="P220" sqref="P220"/>
    </sheetView>
  </sheetViews>
  <sheetFormatPr defaultColWidth="9.140625" defaultRowHeight="17.25" x14ac:dyDescent="0.3"/>
  <cols>
    <col min="1" max="1" width="10.7109375" style="11" customWidth="1"/>
    <col min="2" max="2" width="14.28515625" style="11" customWidth="1"/>
    <col min="3" max="3" width="67.5703125" style="11" bestFit="1" customWidth="1"/>
    <col min="4" max="4" width="7.5703125" style="11" customWidth="1"/>
    <col min="5" max="5" width="10.28515625" style="11" customWidth="1"/>
    <col min="6" max="6" width="10.5703125" style="11" customWidth="1"/>
    <col min="7" max="7" width="21" style="11" customWidth="1"/>
    <col min="8" max="8" width="17.42578125" style="12" customWidth="1"/>
    <col min="9" max="9" width="16.28515625" style="11" customWidth="1"/>
    <col min="10" max="10" width="21.5703125" style="11" bestFit="1" customWidth="1"/>
    <col min="11" max="11" width="10" style="11" customWidth="1"/>
    <col min="12" max="12" width="13.85546875" style="11" customWidth="1"/>
    <col min="13" max="13" width="12.7109375" style="11" customWidth="1"/>
    <col min="14" max="14" width="12" style="11" customWidth="1"/>
    <col min="15" max="15" width="11.7109375" style="11" customWidth="1"/>
    <col min="16" max="16384" width="9.140625" style="11"/>
  </cols>
  <sheetData>
    <row r="1" spans="1:23" x14ac:dyDescent="0.3">
      <c r="Q1" s="128" t="s">
        <v>715</v>
      </c>
      <c r="R1" s="129"/>
      <c r="S1" s="129"/>
      <c r="T1" s="129"/>
      <c r="U1" s="129"/>
      <c r="V1" s="130"/>
    </row>
    <row r="2" spans="1:23" x14ac:dyDescent="0.3">
      <c r="Q2" s="134" t="s">
        <v>716</v>
      </c>
      <c r="R2" s="135"/>
      <c r="S2" s="135"/>
      <c r="T2" s="135"/>
      <c r="U2" s="135"/>
      <c r="V2" s="136"/>
    </row>
    <row r="3" spans="1:23" ht="18" thickBot="1" x14ac:dyDescent="0.35">
      <c r="Q3" s="131" t="s">
        <v>717</v>
      </c>
      <c r="R3" s="132"/>
      <c r="S3" s="132"/>
      <c r="T3" s="132"/>
      <c r="U3" s="132"/>
      <c r="V3" s="133"/>
    </row>
    <row r="4" spans="1:23" x14ac:dyDescent="0.3">
      <c r="Q4" s="128" t="s">
        <v>718</v>
      </c>
      <c r="R4" s="129"/>
      <c r="S4" s="129"/>
      <c r="T4" s="129"/>
      <c r="U4" s="129"/>
      <c r="V4" s="130"/>
    </row>
    <row r="5" spans="1:23" ht="18" thickBot="1" x14ac:dyDescent="0.35">
      <c r="Q5" s="134" t="s">
        <v>719</v>
      </c>
      <c r="R5" s="135"/>
      <c r="S5" s="135"/>
      <c r="T5" s="135"/>
      <c r="U5" s="135"/>
      <c r="V5" s="136"/>
    </row>
    <row r="6" spans="1:23" customFormat="1" ht="24" thickBot="1" x14ac:dyDescent="0.3">
      <c r="C6" s="95" t="s">
        <v>710</v>
      </c>
      <c r="D6" s="1"/>
      <c r="E6" s="1"/>
      <c r="F6" s="1"/>
      <c r="G6" s="1"/>
      <c r="H6" s="1"/>
      <c r="Q6" s="131" t="s">
        <v>720</v>
      </c>
      <c r="R6" s="132"/>
      <c r="S6" s="132"/>
      <c r="T6" s="132"/>
      <c r="U6" s="132"/>
      <c r="V6" s="133"/>
    </row>
    <row r="7" spans="1:23" customFormat="1" ht="30" customHeight="1" thickBot="1" x14ac:dyDescent="0.3">
      <c r="C7" s="96"/>
      <c r="D7" s="1"/>
      <c r="E7" s="1"/>
      <c r="F7" s="1"/>
      <c r="G7" s="1"/>
      <c r="H7" s="1"/>
      <c r="Q7" s="137" t="s">
        <v>721</v>
      </c>
      <c r="R7" s="138"/>
      <c r="S7" s="138"/>
      <c r="T7" s="138"/>
      <c r="U7" s="138"/>
      <c r="V7" s="139"/>
    </row>
    <row r="8" spans="1:23" s="3" customFormat="1" ht="37.5" customHeight="1" thickBot="1" x14ac:dyDescent="0.35">
      <c r="A8" s="97"/>
      <c r="B8" s="97"/>
      <c r="C8" s="2"/>
      <c r="D8" s="2"/>
      <c r="E8" s="2"/>
      <c r="F8" s="2"/>
      <c r="G8" s="2"/>
      <c r="H8" s="2"/>
      <c r="I8" s="114" t="s">
        <v>711</v>
      </c>
      <c r="J8" s="115"/>
      <c r="K8" s="92">
        <f>SUM(K10:K226)</f>
        <v>0</v>
      </c>
      <c r="L8" s="93">
        <f>SUM(L10:L226)</f>
        <v>0</v>
      </c>
      <c r="M8" s="94">
        <f>L8*0.98</f>
        <v>0</v>
      </c>
      <c r="N8" s="94">
        <f>L8*0.97</f>
        <v>0</v>
      </c>
      <c r="O8" s="94">
        <f>L8*0.96</f>
        <v>0</v>
      </c>
      <c r="V8"/>
      <c r="W8"/>
    </row>
    <row r="9" spans="1:23" s="4" customFormat="1" ht="90.75" customHeight="1" thickBot="1" x14ac:dyDescent="0.3">
      <c r="B9" s="5" t="s">
        <v>0</v>
      </c>
      <c r="C9" s="5" t="s">
        <v>1</v>
      </c>
      <c r="D9" s="6" t="s">
        <v>2</v>
      </c>
      <c r="E9" s="7" t="s">
        <v>3</v>
      </c>
      <c r="F9" s="8" t="s">
        <v>4</v>
      </c>
      <c r="G9" s="9" t="s">
        <v>5</v>
      </c>
      <c r="H9" s="10" t="s">
        <v>6</v>
      </c>
      <c r="I9" s="50" t="s">
        <v>706</v>
      </c>
      <c r="J9" s="51" t="s">
        <v>707</v>
      </c>
      <c r="K9" s="51" t="s">
        <v>708</v>
      </c>
      <c r="L9" s="52" t="s">
        <v>709</v>
      </c>
      <c r="M9" s="52" t="s">
        <v>712</v>
      </c>
      <c r="N9" s="52" t="s">
        <v>713</v>
      </c>
      <c r="O9" s="52" t="s">
        <v>714</v>
      </c>
      <c r="V9"/>
      <c r="W9"/>
    </row>
    <row r="10" spans="1:23" ht="18.75" x14ac:dyDescent="0.3">
      <c r="A10" s="98" t="s">
        <v>7</v>
      </c>
      <c r="B10" s="13" t="s">
        <v>8</v>
      </c>
      <c r="C10" s="13" t="s">
        <v>9</v>
      </c>
      <c r="D10" s="14" t="s">
        <v>10</v>
      </c>
      <c r="E10" s="14">
        <v>12</v>
      </c>
      <c r="F10" s="14">
        <v>480</v>
      </c>
      <c r="G10" s="15" t="s">
        <v>11</v>
      </c>
      <c r="H10" s="16">
        <v>12</v>
      </c>
      <c r="I10" s="54">
        <v>58</v>
      </c>
      <c r="J10" s="74"/>
      <c r="K10" s="64">
        <f t="shared" ref="K10:K78" si="0">J10/F10</f>
        <v>0</v>
      </c>
      <c r="L10" s="56">
        <f>J10*I10</f>
        <v>0</v>
      </c>
      <c r="Q10" s="91"/>
      <c r="R10" s="91"/>
      <c r="S10" s="91"/>
      <c r="T10" s="91"/>
      <c r="U10" s="91"/>
    </row>
    <row r="11" spans="1:23" ht="18.75" x14ac:dyDescent="0.3">
      <c r="A11" s="99"/>
      <c r="B11" s="17" t="s">
        <v>12</v>
      </c>
      <c r="C11" s="17" t="s">
        <v>13</v>
      </c>
      <c r="D11" s="18" t="s">
        <v>14</v>
      </c>
      <c r="E11" s="18">
        <v>1</v>
      </c>
      <c r="F11" s="18">
        <v>200</v>
      </c>
      <c r="G11" s="19" t="s">
        <v>15</v>
      </c>
      <c r="H11" s="20">
        <v>10</v>
      </c>
      <c r="I11" s="55">
        <v>146</v>
      </c>
      <c r="J11" s="75"/>
      <c r="K11" s="65">
        <f t="shared" si="0"/>
        <v>0</v>
      </c>
      <c r="L11" s="57">
        <f t="shared" ref="L11:L79" si="1">J11*I11</f>
        <v>0</v>
      </c>
      <c r="Q11" s="91"/>
      <c r="R11" s="91"/>
      <c r="S11" s="91"/>
      <c r="T11" s="91"/>
      <c r="U11" s="91"/>
    </row>
    <row r="12" spans="1:23" ht="18.75" x14ac:dyDescent="0.3">
      <c r="A12" s="99"/>
      <c r="B12" s="17" t="s">
        <v>16</v>
      </c>
      <c r="C12" s="17" t="s">
        <v>17</v>
      </c>
      <c r="D12" s="18" t="s">
        <v>14</v>
      </c>
      <c r="E12" s="18">
        <v>1</v>
      </c>
      <c r="F12" s="18">
        <v>250</v>
      </c>
      <c r="G12" s="19" t="s">
        <v>18</v>
      </c>
      <c r="H12" s="20">
        <v>10</v>
      </c>
      <c r="I12" s="55">
        <v>106</v>
      </c>
      <c r="J12" s="75"/>
      <c r="K12" s="65">
        <f t="shared" si="0"/>
        <v>0</v>
      </c>
      <c r="L12" s="57">
        <f t="shared" si="1"/>
        <v>0</v>
      </c>
    </row>
    <row r="13" spans="1:23" ht="18.75" x14ac:dyDescent="0.3">
      <c r="A13" s="99"/>
      <c r="B13" s="17" t="s">
        <v>19</v>
      </c>
      <c r="C13" s="17" t="s">
        <v>20</v>
      </c>
      <c r="D13" s="18" t="s">
        <v>21</v>
      </c>
      <c r="E13" s="18">
        <v>1</v>
      </c>
      <c r="F13" s="18">
        <v>200</v>
      </c>
      <c r="G13" s="19" t="s">
        <v>22</v>
      </c>
      <c r="H13" s="20">
        <v>20</v>
      </c>
      <c r="I13" s="55">
        <v>53</v>
      </c>
      <c r="J13" s="75"/>
      <c r="K13" s="65">
        <f t="shared" si="0"/>
        <v>0</v>
      </c>
      <c r="L13" s="57">
        <f t="shared" si="1"/>
        <v>0</v>
      </c>
      <c r="Q13" s="4"/>
      <c r="R13" s="4"/>
      <c r="S13" s="4"/>
      <c r="T13" s="4"/>
      <c r="U13" s="4"/>
    </row>
    <row r="14" spans="1:23" ht="18.75" x14ac:dyDescent="0.3">
      <c r="A14" s="99"/>
      <c r="B14" s="17" t="s">
        <v>23</v>
      </c>
      <c r="C14" s="17" t="s">
        <v>24</v>
      </c>
      <c r="D14" s="18" t="s">
        <v>25</v>
      </c>
      <c r="E14" s="18">
        <v>1</v>
      </c>
      <c r="F14" s="18">
        <v>120</v>
      </c>
      <c r="G14" s="19" t="s">
        <v>26</v>
      </c>
      <c r="H14" s="20">
        <v>5</v>
      </c>
      <c r="I14" s="55">
        <v>119</v>
      </c>
      <c r="J14" s="75"/>
      <c r="K14" s="65">
        <f t="shared" si="0"/>
        <v>0</v>
      </c>
      <c r="L14" s="57">
        <f t="shared" si="1"/>
        <v>0</v>
      </c>
      <c r="Q14" s="91"/>
      <c r="R14" s="91"/>
      <c r="S14" s="91"/>
      <c r="T14" s="91"/>
      <c r="U14" s="91"/>
    </row>
    <row r="15" spans="1:23" ht="18.75" x14ac:dyDescent="0.3">
      <c r="A15" s="99"/>
      <c r="B15" s="17" t="s">
        <v>27</v>
      </c>
      <c r="C15" s="17" t="s">
        <v>28</v>
      </c>
      <c r="D15" s="18" t="s">
        <v>29</v>
      </c>
      <c r="E15" s="18">
        <v>1</v>
      </c>
      <c r="F15" s="18">
        <v>70</v>
      </c>
      <c r="G15" s="19" t="s">
        <v>30</v>
      </c>
      <c r="H15" s="20">
        <v>5</v>
      </c>
      <c r="I15" s="55">
        <v>171</v>
      </c>
      <c r="J15" s="75"/>
      <c r="K15" s="65">
        <f t="shared" si="0"/>
        <v>0</v>
      </c>
      <c r="L15" s="57">
        <f t="shared" si="1"/>
        <v>0</v>
      </c>
      <c r="Q15"/>
      <c r="R15"/>
      <c r="S15"/>
      <c r="T15"/>
      <c r="U15"/>
    </row>
    <row r="16" spans="1:23" ht="18.75" x14ac:dyDescent="0.3">
      <c r="A16" s="99"/>
      <c r="B16" s="17" t="s">
        <v>31</v>
      </c>
      <c r="C16" s="17" t="s">
        <v>32</v>
      </c>
      <c r="D16" s="18" t="s">
        <v>25</v>
      </c>
      <c r="E16" s="18">
        <v>1</v>
      </c>
      <c r="F16" s="18">
        <v>60</v>
      </c>
      <c r="G16" s="19" t="s">
        <v>33</v>
      </c>
      <c r="H16" s="20">
        <v>5</v>
      </c>
      <c r="I16" s="55">
        <v>166</v>
      </c>
      <c r="J16" s="75"/>
      <c r="K16" s="65">
        <f t="shared" si="0"/>
        <v>0</v>
      </c>
      <c r="L16" s="57">
        <f t="shared" si="1"/>
        <v>0</v>
      </c>
    </row>
    <row r="17" spans="1:12" ht="18.75" x14ac:dyDescent="0.3">
      <c r="A17" s="99"/>
      <c r="B17" s="17" t="s">
        <v>34</v>
      </c>
      <c r="C17" s="17" t="s">
        <v>35</v>
      </c>
      <c r="D17" s="18" t="s">
        <v>14</v>
      </c>
      <c r="E17" s="18">
        <v>1</v>
      </c>
      <c r="F17" s="18">
        <v>250</v>
      </c>
      <c r="G17" s="19" t="s">
        <v>36</v>
      </c>
      <c r="H17" s="20">
        <v>10</v>
      </c>
      <c r="I17" s="55">
        <v>61</v>
      </c>
      <c r="J17" s="75"/>
      <c r="K17" s="65">
        <f t="shared" si="0"/>
        <v>0</v>
      </c>
      <c r="L17" s="57">
        <f t="shared" si="1"/>
        <v>0</v>
      </c>
    </row>
    <row r="18" spans="1:12" ht="18.75" x14ac:dyDescent="0.3">
      <c r="A18" s="99"/>
      <c r="B18" s="17" t="s">
        <v>37</v>
      </c>
      <c r="C18" s="17" t="s">
        <v>38</v>
      </c>
      <c r="D18" s="18" t="s">
        <v>39</v>
      </c>
      <c r="E18" s="18">
        <v>1</v>
      </c>
      <c r="F18" s="18">
        <v>180</v>
      </c>
      <c r="G18" s="19" t="s">
        <v>40</v>
      </c>
      <c r="H18" s="20">
        <v>10</v>
      </c>
      <c r="I18" s="55">
        <v>79</v>
      </c>
      <c r="J18" s="75"/>
      <c r="K18" s="65">
        <f t="shared" si="0"/>
        <v>0</v>
      </c>
      <c r="L18" s="57">
        <f t="shared" si="1"/>
        <v>0</v>
      </c>
    </row>
    <row r="19" spans="1:12" ht="18.75" x14ac:dyDescent="0.3">
      <c r="A19" s="99"/>
      <c r="B19" s="17" t="s">
        <v>41</v>
      </c>
      <c r="C19" s="17" t="s">
        <v>42</v>
      </c>
      <c r="D19" s="18" t="s">
        <v>43</v>
      </c>
      <c r="E19" s="18">
        <v>1</v>
      </c>
      <c r="F19" s="18">
        <v>80</v>
      </c>
      <c r="G19" s="19" t="s">
        <v>44</v>
      </c>
      <c r="H19" s="20">
        <v>5</v>
      </c>
      <c r="I19" s="55">
        <v>179</v>
      </c>
      <c r="J19" s="75"/>
      <c r="K19" s="65">
        <f t="shared" si="0"/>
        <v>0</v>
      </c>
      <c r="L19" s="57">
        <f t="shared" si="1"/>
        <v>0</v>
      </c>
    </row>
    <row r="20" spans="1:12" ht="18.75" x14ac:dyDescent="0.3">
      <c r="A20" s="99"/>
      <c r="B20" s="17" t="s">
        <v>45</v>
      </c>
      <c r="C20" s="17" t="s">
        <v>46</v>
      </c>
      <c r="D20" s="18" t="s">
        <v>21</v>
      </c>
      <c r="E20" s="18">
        <v>1</v>
      </c>
      <c r="F20" s="18">
        <v>200</v>
      </c>
      <c r="G20" s="19" t="s">
        <v>47</v>
      </c>
      <c r="H20" s="20">
        <v>15</v>
      </c>
      <c r="I20" s="55">
        <v>85</v>
      </c>
      <c r="J20" s="75"/>
      <c r="K20" s="65">
        <f t="shared" si="0"/>
        <v>0</v>
      </c>
      <c r="L20" s="57">
        <f t="shared" si="1"/>
        <v>0</v>
      </c>
    </row>
    <row r="21" spans="1:12" ht="18.75" x14ac:dyDescent="0.3">
      <c r="A21" s="99"/>
      <c r="B21" s="17" t="s">
        <v>48</v>
      </c>
      <c r="C21" s="17" t="s">
        <v>49</v>
      </c>
      <c r="D21" s="18" t="s">
        <v>25</v>
      </c>
      <c r="E21" s="18">
        <v>1</v>
      </c>
      <c r="F21" s="18">
        <v>120</v>
      </c>
      <c r="G21" s="19" t="s">
        <v>50</v>
      </c>
      <c r="H21" s="20">
        <v>5</v>
      </c>
      <c r="I21" s="55">
        <v>149</v>
      </c>
      <c r="J21" s="75"/>
      <c r="K21" s="65">
        <f t="shared" si="0"/>
        <v>0</v>
      </c>
      <c r="L21" s="57">
        <f t="shared" si="1"/>
        <v>0</v>
      </c>
    </row>
    <row r="22" spans="1:12" ht="18.75" x14ac:dyDescent="0.3">
      <c r="A22" s="99"/>
      <c r="B22" s="17" t="s">
        <v>51</v>
      </c>
      <c r="C22" s="17" t="s">
        <v>52</v>
      </c>
      <c r="D22" s="18" t="s">
        <v>29</v>
      </c>
      <c r="E22" s="18">
        <v>1</v>
      </c>
      <c r="F22" s="18">
        <v>70</v>
      </c>
      <c r="G22" s="19" t="s">
        <v>53</v>
      </c>
      <c r="H22" s="20">
        <v>5</v>
      </c>
      <c r="I22" s="55">
        <v>229</v>
      </c>
      <c r="J22" s="75"/>
      <c r="K22" s="65">
        <f t="shared" si="0"/>
        <v>0</v>
      </c>
      <c r="L22" s="57">
        <f t="shared" si="1"/>
        <v>0</v>
      </c>
    </row>
    <row r="23" spans="1:12" ht="18.75" x14ac:dyDescent="0.3">
      <c r="A23" s="99"/>
      <c r="B23" s="17" t="s">
        <v>54</v>
      </c>
      <c r="C23" s="17" t="s">
        <v>55</v>
      </c>
      <c r="D23" s="18" t="s">
        <v>14</v>
      </c>
      <c r="E23" s="18">
        <v>1</v>
      </c>
      <c r="F23" s="18">
        <v>250</v>
      </c>
      <c r="G23" s="19" t="s">
        <v>56</v>
      </c>
      <c r="H23" s="20">
        <v>15</v>
      </c>
      <c r="I23" s="55">
        <v>46</v>
      </c>
      <c r="J23" s="75"/>
      <c r="K23" s="65">
        <f t="shared" si="0"/>
        <v>0</v>
      </c>
      <c r="L23" s="57">
        <f t="shared" si="1"/>
        <v>0</v>
      </c>
    </row>
    <row r="24" spans="1:12" ht="18.75" x14ac:dyDescent="0.3">
      <c r="A24" s="99"/>
      <c r="B24" s="17" t="s">
        <v>57</v>
      </c>
      <c r="C24" s="17" t="s">
        <v>58</v>
      </c>
      <c r="D24" s="18" t="s">
        <v>43</v>
      </c>
      <c r="E24" s="18">
        <v>1</v>
      </c>
      <c r="F24" s="18">
        <v>80</v>
      </c>
      <c r="G24" s="19" t="s">
        <v>59</v>
      </c>
      <c r="H24" s="20">
        <v>5</v>
      </c>
      <c r="I24" s="55">
        <v>159</v>
      </c>
      <c r="J24" s="75"/>
      <c r="K24" s="65">
        <f t="shared" si="0"/>
        <v>0</v>
      </c>
      <c r="L24" s="57">
        <f t="shared" si="1"/>
        <v>0</v>
      </c>
    </row>
    <row r="25" spans="1:12" ht="18.75" x14ac:dyDescent="0.3">
      <c r="A25" s="99"/>
      <c r="B25" s="17" t="s">
        <v>60</v>
      </c>
      <c r="C25" s="17" t="s">
        <v>61</v>
      </c>
      <c r="D25" s="18" t="s">
        <v>10</v>
      </c>
      <c r="E25" s="18">
        <v>12</v>
      </c>
      <c r="F25" s="18">
        <v>720</v>
      </c>
      <c r="G25" s="19" t="s">
        <v>62</v>
      </c>
      <c r="H25" s="20">
        <v>24</v>
      </c>
      <c r="I25" s="55">
        <v>36</v>
      </c>
      <c r="J25" s="75"/>
      <c r="K25" s="65">
        <f t="shared" si="0"/>
        <v>0</v>
      </c>
      <c r="L25" s="57">
        <f t="shared" si="1"/>
        <v>0</v>
      </c>
    </row>
    <row r="26" spans="1:12" ht="18.75" x14ac:dyDescent="0.3">
      <c r="A26" s="99"/>
      <c r="B26" s="17" t="s">
        <v>63</v>
      </c>
      <c r="C26" s="17" t="s">
        <v>64</v>
      </c>
      <c r="D26" s="18" t="s">
        <v>14</v>
      </c>
      <c r="E26" s="18">
        <v>1</v>
      </c>
      <c r="F26" s="18">
        <v>250</v>
      </c>
      <c r="G26" s="19" t="s">
        <v>65</v>
      </c>
      <c r="H26" s="20">
        <v>15</v>
      </c>
      <c r="I26" s="55">
        <v>76</v>
      </c>
      <c r="J26" s="75"/>
      <c r="K26" s="65">
        <f t="shared" si="0"/>
        <v>0</v>
      </c>
      <c r="L26" s="57">
        <f t="shared" si="1"/>
        <v>0</v>
      </c>
    </row>
    <row r="27" spans="1:12" ht="18.75" x14ac:dyDescent="0.3">
      <c r="A27" s="99"/>
      <c r="B27" s="17" t="s">
        <v>66</v>
      </c>
      <c r="C27" s="17" t="s">
        <v>67</v>
      </c>
      <c r="D27" s="18" t="s">
        <v>68</v>
      </c>
      <c r="E27" s="18">
        <v>1</v>
      </c>
      <c r="F27" s="18">
        <v>100</v>
      </c>
      <c r="G27" s="19" t="s">
        <v>69</v>
      </c>
      <c r="H27" s="20">
        <v>5</v>
      </c>
      <c r="I27" s="55">
        <v>145</v>
      </c>
      <c r="J27" s="75"/>
      <c r="K27" s="65">
        <f t="shared" si="0"/>
        <v>0</v>
      </c>
      <c r="L27" s="57">
        <f t="shared" si="1"/>
        <v>0</v>
      </c>
    </row>
    <row r="28" spans="1:12" ht="18.75" x14ac:dyDescent="0.3">
      <c r="A28" s="99"/>
      <c r="B28" s="17" t="s">
        <v>70</v>
      </c>
      <c r="C28" s="17" t="s">
        <v>71</v>
      </c>
      <c r="D28" s="18" t="s">
        <v>43</v>
      </c>
      <c r="E28" s="18">
        <v>1</v>
      </c>
      <c r="F28" s="18">
        <v>65</v>
      </c>
      <c r="G28" s="19" t="s">
        <v>72</v>
      </c>
      <c r="H28" s="20">
        <v>5</v>
      </c>
      <c r="I28" s="55">
        <v>245</v>
      </c>
      <c r="J28" s="75"/>
      <c r="K28" s="65">
        <f t="shared" si="0"/>
        <v>0</v>
      </c>
      <c r="L28" s="57">
        <f t="shared" si="1"/>
        <v>0</v>
      </c>
    </row>
    <row r="29" spans="1:12" ht="18.75" x14ac:dyDescent="0.3">
      <c r="A29" s="99"/>
      <c r="B29" s="21" t="s">
        <v>73</v>
      </c>
      <c r="C29" s="21" t="s">
        <v>74</v>
      </c>
      <c r="D29" s="18" t="s">
        <v>68</v>
      </c>
      <c r="E29" s="18">
        <v>1</v>
      </c>
      <c r="F29" s="18">
        <v>150</v>
      </c>
      <c r="G29" s="22" t="s">
        <v>75</v>
      </c>
      <c r="H29" s="20">
        <v>5</v>
      </c>
      <c r="I29" s="55">
        <v>169</v>
      </c>
      <c r="J29" s="75"/>
      <c r="K29" s="66">
        <f t="shared" si="0"/>
        <v>0</v>
      </c>
      <c r="L29" s="57">
        <f t="shared" si="1"/>
        <v>0</v>
      </c>
    </row>
    <row r="30" spans="1:12" ht="18.75" x14ac:dyDescent="0.3">
      <c r="A30" s="99"/>
      <c r="B30" s="17" t="s">
        <v>76</v>
      </c>
      <c r="C30" s="17" t="s">
        <v>77</v>
      </c>
      <c r="D30" s="18" t="s">
        <v>14</v>
      </c>
      <c r="E30" s="18">
        <v>1</v>
      </c>
      <c r="F30" s="18">
        <v>300</v>
      </c>
      <c r="G30" s="19" t="s">
        <v>78</v>
      </c>
      <c r="H30" s="20">
        <v>10</v>
      </c>
      <c r="I30" s="55">
        <v>189</v>
      </c>
      <c r="J30" s="75"/>
      <c r="K30" s="65">
        <f t="shared" si="0"/>
        <v>0</v>
      </c>
      <c r="L30" s="57">
        <f t="shared" si="1"/>
        <v>0</v>
      </c>
    </row>
    <row r="31" spans="1:12" ht="18.75" x14ac:dyDescent="0.3">
      <c r="A31" s="99"/>
      <c r="B31" s="17" t="s">
        <v>79</v>
      </c>
      <c r="C31" s="17" t="s">
        <v>80</v>
      </c>
      <c r="D31" s="18" t="s">
        <v>14</v>
      </c>
      <c r="E31" s="18">
        <v>1</v>
      </c>
      <c r="F31" s="18">
        <v>250</v>
      </c>
      <c r="G31" s="19" t="s">
        <v>81</v>
      </c>
      <c r="H31" s="20">
        <v>10</v>
      </c>
      <c r="I31" s="55">
        <v>95</v>
      </c>
      <c r="J31" s="75"/>
      <c r="K31" s="65">
        <f t="shared" si="0"/>
        <v>0</v>
      </c>
      <c r="L31" s="57">
        <f t="shared" si="1"/>
        <v>0</v>
      </c>
    </row>
    <row r="32" spans="1:12" ht="19.5" thickBot="1" x14ac:dyDescent="0.35">
      <c r="A32" s="100"/>
      <c r="B32" s="23" t="s">
        <v>82</v>
      </c>
      <c r="C32" s="23" t="s">
        <v>83</v>
      </c>
      <c r="D32" s="24" t="s">
        <v>43</v>
      </c>
      <c r="E32" s="24">
        <v>1</v>
      </c>
      <c r="F32" s="24">
        <v>80</v>
      </c>
      <c r="G32" s="25" t="s">
        <v>84</v>
      </c>
      <c r="H32" s="26">
        <v>5</v>
      </c>
      <c r="I32" s="89">
        <v>239</v>
      </c>
      <c r="J32" s="76"/>
      <c r="K32" s="67">
        <f t="shared" si="0"/>
        <v>0</v>
      </c>
      <c r="L32" s="58">
        <f t="shared" si="1"/>
        <v>0</v>
      </c>
    </row>
    <row r="33" spans="1:12" ht="18.75" x14ac:dyDescent="0.3">
      <c r="A33" s="101" t="s">
        <v>85</v>
      </c>
      <c r="B33" s="82" t="s">
        <v>86</v>
      </c>
      <c r="C33" s="82" t="s">
        <v>87</v>
      </c>
      <c r="D33" s="83" t="s">
        <v>68</v>
      </c>
      <c r="E33" s="83">
        <v>1</v>
      </c>
      <c r="F33" s="83">
        <v>150</v>
      </c>
      <c r="G33" s="84" t="s">
        <v>88</v>
      </c>
      <c r="H33" s="85">
        <v>5</v>
      </c>
      <c r="I33" s="55">
        <v>224</v>
      </c>
      <c r="J33" s="86"/>
      <c r="K33" s="87">
        <f t="shared" si="0"/>
        <v>0</v>
      </c>
      <c r="L33" s="88">
        <f t="shared" si="1"/>
        <v>0</v>
      </c>
    </row>
    <row r="34" spans="1:12" ht="18.75" x14ac:dyDescent="0.3">
      <c r="A34" s="102"/>
      <c r="B34" s="17" t="s">
        <v>89</v>
      </c>
      <c r="C34" s="17" t="s">
        <v>90</v>
      </c>
      <c r="D34" s="18" t="s">
        <v>91</v>
      </c>
      <c r="E34" s="18">
        <v>1</v>
      </c>
      <c r="F34" s="18">
        <v>300</v>
      </c>
      <c r="G34" s="19" t="s">
        <v>92</v>
      </c>
      <c r="H34" s="20">
        <v>5</v>
      </c>
      <c r="I34" s="55">
        <v>136</v>
      </c>
      <c r="J34" s="75"/>
      <c r="K34" s="65">
        <f t="shared" si="0"/>
        <v>0</v>
      </c>
      <c r="L34" s="57">
        <f t="shared" si="1"/>
        <v>0</v>
      </c>
    </row>
    <row r="35" spans="1:12" ht="18.75" x14ac:dyDescent="0.3">
      <c r="A35" s="102"/>
      <c r="B35" s="17" t="s">
        <v>93</v>
      </c>
      <c r="C35" s="17" t="s">
        <v>94</v>
      </c>
      <c r="D35" s="18" t="s">
        <v>21</v>
      </c>
      <c r="E35" s="18">
        <v>1</v>
      </c>
      <c r="F35" s="18">
        <v>90</v>
      </c>
      <c r="G35" s="19" t="s">
        <v>95</v>
      </c>
      <c r="H35" s="20">
        <v>10</v>
      </c>
      <c r="I35" s="55">
        <v>99</v>
      </c>
      <c r="J35" s="75"/>
      <c r="K35" s="65">
        <f t="shared" si="0"/>
        <v>0</v>
      </c>
      <c r="L35" s="57">
        <f t="shared" si="1"/>
        <v>0</v>
      </c>
    </row>
    <row r="36" spans="1:12" ht="18.75" x14ac:dyDescent="0.3">
      <c r="A36" s="102"/>
      <c r="B36" s="17" t="s">
        <v>670</v>
      </c>
      <c r="C36" s="17" t="s">
        <v>671</v>
      </c>
      <c r="D36" s="18" t="s">
        <v>21</v>
      </c>
      <c r="E36" s="18">
        <v>1</v>
      </c>
      <c r="F36" s="18">
        <v>200</v>
      </c>
      <c r="G36" s="19" t="s">
        <v>672</v>
      </c>
      <c r="H36" s="20">
        <v>10</v>
      </c>
      <c r="I36" s="55">
        <v>52</v>
      </c>
      <c r="J36" s="75"/>
      <c r="K36" s="65">
        <f>J36/F36</f>
        <v>0</v>
      </c>
      <c r="L36" s="57">
        <f>J36*I36</f>
        <v>0</v>
      </c>
    </row>
    <row r="37" spans="1:12" ht="18.75" x14ac:dyDescent="0.3">
      <c r="A37" s="102"/>
      <c r="B37" s="17" t="s">
        <v>96</v>
      </c>
      <c r="C37" s="17" t="s">
        <v>97</v>
      </c>
      <c r="D37" s="27" t="s">
        <v>68</v>
      </c>
      <c r="E37" s="18">
        <v>1</v>
      </c>
      <c r="F37" s="18">
        <v>150</v>
      </c>
      <c r="G37" s="19" t="s">
        <v>98</v>
      </c>
      <c r="H37" s="20">
        <v>5</v>
      </c>
      <c r="I37" s="55">
        <v>199</v>
      </c>
      <c r="J37" s="75"/>
      <c r="K37" s="65">
        <f t="shared" si="0"/>
        <v>0</v>
      </c>
      <c r="L37" s="57">
        <f t="shared" si="1"/>
        <v>0</v>
      </c>
    </row>
    <row r="38" spans="1:12" ht="18.75" x14ac:dyDescent="0.3">
      <c r="A38" s="102"/>
      <c r="B38" s="17" t="s">
        <v>666</v>
      </c>
      <c r="C38" s="17" t="s">
        <v>667</v>
      </c>
      <c r="D38" s="27" t="s">
        <v>668</v>
      </c>
      <c r="E38" s="18">
        <v>1</v>
      </c>
      <c r="F38" s="18">
        <v>180</v>
      </c>
      <c r="G38" s="19" t="s">
        <v>669</v>
      </c>
      <c r="H38" s="20">
        <v>10</v>
      </c>
      <c r="I38" s="55">
        <v>114</v>
      </c>
      <c r="J38" s="75"/>
      <c r="K38" s="65">
        <f>J38/F38</f>
        <v>0</v>
      </c>
      <c r="L38" s="57">
        <f>J38*I38</f>
        <v>0</v>
      </c>
    </row>
    <row r="39" spans="1:12" ht="18.75" x14ac:dyDescent="0.3">
      <c r="A39" s="102"/>
      <c r="B39" s="17" t="s">
        <v>99</v>
      </c>
      <c r="C39" s="17" t="s">
        <v>100</v>
      </c>
      <c r="D39" s="27" t="s">
        <v>29</v>
      </c>
      <c r="E39" s="18">
        <v>1</v>
      </c>
      <c r="F39" s="18">
        <v>80</v>
      </c>
      <c r="G39" s="19" t="s">
        <v>101</v>
      </c>
      <c r="H39" s="20">
        <v>5</v>
      </c>
      <c r="I39" s="55">
        <v>339</v>
      </c>
      <c r="J39" s="75"/>
      <c r="K39" s="65">
        <f t="shared" si="0"/>
        <v>0</v>
      </c>
      <c r="L39" s="57">
        <f t="shared" si="1"/>
        <v>0</v>
      </c>
    </row>
    <row r="40" spans="1:12" ht="18.75" x14ac:dyDescent="0.3">
      <c r="A40" s="102"/>
      <c r="B40" s="17" t="s">
        <v>102</v>
      </c>
      <c r="C40" s="17" t="s">
        <v>103</v>
      </c>
      <c r="D40" s="27" t="s">
        <v>14</v>
      </c>
      <c r="E40" s="18">
        <v>1</v>
      </c>
      <c r="F40" s="18">
        <v>300</v>
      </c>
      <c r="G40" s="19" t="s">
        <v>104</v>
      </c>
      <c r="H40" s="20">
        <v>10</v>
      </c>
      <c r="I40" s="55">
        <v>95</v>
      </c>
      <c r="J40" s="75"/>
      <c r="K40" s="65">
        <f t="shared" si="0"/>
        <v>0</v>
      </c>
      <c r="L40" s="57">
        <f t="shared" si="1"/>
        <v>0</v>
      </c>
    </row>
    <row r="41" spans="1:12" ht="18.75" x14ac:dyDescent="0.3">
      <c r="A41" s="102"/>
      <c r="B41" s="17" t="s">
        <v>105</v>
      </c>
      <c r="C41" s="17" t="s">
        <v>106</v>
      </c>
      <c r="D41" s="27" t="s">
        <v>14</v>
      </c>
      <c r="E41" s="18">
        <v>1</v>
      </c>
      <c r="F41" s="18">
        <v>300</v>
      </c>
      <c r="G41" s="19" t="s">
        <v>107</v>
      </c>
      <c r="H41" s="20">
        <v>10</v>
      </c>
      <c r="I41" s="55">
        <v>95</v>
      </c>
      <c r="J41" s="75"/>
      <c r="K41" s="65">
        <f t="shared" si="0"/>
        <v>0</v>
      </c>
      <c r="L41" s="57">
        <f t="shared" si="1"/>
        <v>0</v>
      </c>
    </row>
    <row r="42" spans="1:12" ht="18.75" x14ac:dyDescent="0.3">
      <c r="A42" s="102"/>
      <c r="B42" s="17" t="s">
        <v>108</v>
      </c>
      <c r="C42" s="17" t="s">
        <v>109</v>
      </c>
      <c r="D42" s="27" t="s">
        <v>14</v>
      </c>
      <c r="E42" s="18">
        <v>1</v>
      </c>
      <c r="F42" s="18">
        <v>300</v>
      </c>
      <c r="G42" s="19" t="s">
        <v>110</v>
      </c>
      <c r="H42" s="20">
        <v>10</v>
      </c>
      <c r="I42" s="55">
        <v>95</v>
      </c>
      <c r="J42" s="75"/>
      <c r="K42" s="65">
        <f t="shared" si="0"/>
        <v>0</v>
      </c>
      <c r="L42" s="57">
        <f t="shared" si="1"/>
        <v>0</v>
      </c>
    </row>
    <row r="43" spans="1:12" ht="18.75" x14ac:dyDescent="0.3">
      <c r="A43" s="102"/>
      <c r="B43" s="17" t="s">
        <v>111</v>
      </c>
      <c r="C43" s="17" t="s">
        <v>112</v>
      </c>
      <c r="D43" s="27" t="s">
        <v>14</v>
      </c>
      <c r="E43" s="18">
        <v>1</v>
      </c>
      <c r="F43" s="18">
        <v>300</v>
      </c>
      <c r="G43" s="19" t="s">
        <v>113</v>
      </c>
      <c r="H43" s="20">
        <v>10</v>
      </c>
      <c r="I43" s="55">
        <v>95</v>
      </c>
      <c r="J43" s="75"/>
      <c r="K43" s="65">
        <f t="shared" si="0"/>
        <v>0</v>
      </c>
      <c r="L43" s="57">
        <f t="shared" si="1"/>
        <v>0</v>
      </c>
    </row>
    <row r="44" spans="1:12" ht="18.75" x14ac:dyDescent="0.3">
      <c r="A44" s="102"/>
      <c r="B44" s="21" t="s">
        <v>114</v>
      </c>
      <c r="C44" s="21" t="s">
        <v>115</v>
      </c>
      <c r="D44" s="27" t="s">
        <v>14</v>
      </c>
      <c r="E44" s="18">
        <v>1</v>
      </c>
      <c r="F44" s="18">
        <v>300</v>
      </c>
      <c r="G44" s="19" t="s">
        <v>116</v>
      </c>
      <c r="H44" s="20">
        <v>10</v>
      </c>
      <c r="I44" s="55">
        <v>95</v>
      </c>
      <c r="J44" s="75"/>
      <c r="K44" s="65">
        <f t="shared" si="0"/>
        <v>0</v>
      </c>
      <c r="L44" s="57">
        <f t="shared" si="1"/>
        <v>0</v>
      </c>
    </row>
    <row r="45" spans="1:12" ht="18.75" x14ac:dyDescent="0.3">
      <c r="A45" s="102"/>
      <c r="B45" s="17" t="s">
        <v>117</v>
      </c>
      <c r="C45" s="17" t="s">
        <v>118</v>
      </c>
      <c r="D45" s="27" t="s">
        <v>10</v>
      </c>
      <c r="E45" s="18">
        <v>12</v>
      </c>
      <c r="F45" s="18">
        <v>720</v>
      </c>
      <c r="G45" s="19" t="s">
        <v>119</v>
      </c>
      <c r="H45" s="20">
        <v>12</v>
      </c>
      <c r="I45" s="55">
        <v>47</v>
      </c>
      <c r="J45" s="75"/>
      <c r="K45" s="65">
        <f t="shared" si="0"/>
        <v>0</v>
      </c>
      <c r="L45" s="57">
        <f t="shared" si="1"/>
        <v>0</v>
      </c>
    </row>
    <row r="46" spans="1:12" ht="18.75" x14ac:dyDescent="0.3">
      <c r="A46" s="102"/>
      <c r="B46" s="17" t="s">
        <v>120</v>
      </c>
      <c r="C46" s="17" t="s">
        <v>121</v>
      </c>
      <c r="D46" s="27" t="s">
        <v>14</v>
      </c>
      <c r="E46" s="18">
        <v>1</v>
      </c>
      <c r="F46" s="18">
        <v>300</v>
      </c>
      <c r="G46" s="19" t="s">
        <v>122</v>
      </c>
      <c r="H46" s="20">
        <v>10</v>
      </c>
      <c r="I46" s="55">
        <v>109</v>
      </c>
      <c r="J46" s="75"/>
      <c r="K46" s="65">
        <f t="shared" si="0"/>
        <v>0</v>
      </c>
      <c r="L46" s="57">
        <f t="shared" si="1"/>
        <v>0</v>
      </c>
    </row>
    <row r="47" spans="1:12" ht="18.75" x14ac:dyDescent="0.3">
      <c r="A47" s="102"/>
      <c r="B47" s="17" t="s">
        <v>123</v>
      </c>
      <c r="C47" s="17" t="s">
        <v>124</v>
      </c>
      <c r="D47" s="27" t="s">
        <v>68</v>
      </c>
      <c r="E47" s="18">
        <v>1</v>
      </c>
      <c r="F47" s="18">
        <v>150</v>
      </c>
      <c r="G47" s="19" t="s">
        <v>125</v>
      </c>
      <c r="H47" s="20">
        <v>5</v>
      </c>
      <c r="I47" s="55">
        <v>199</v>
      </c>
      <c r="J47" s="75"/>
      <c r="K47" s="65">
        <f t="shared" si="0"/>
        <v>0</v>
      </c>
      <c r="L47" s="57">
        <f t="shared" si="1"/>
        <v>0</v>
      </c>
    </row>
    <row r="48" spans="1:12" ht="18.75" x14ac:dyDescent="0.3">
      <c r="A48" s="102"/>
      <c r="B48" s="17" t="s">
        <v>126</v>
      </c>
      <c r="C48" s="17" t="s">
        <v>127</v>
      </c>
      <c r="D48" s="27" t="s">
        <v>29</v>
      </c>
      <c r="E48" s="18">
        <v>1</v>
      </c>
      <c r="F48" s="18">
        <v>80</v>
      </c>
      <c r="G48" s="19" t="s">
        <v>128</v>
      </c>
      <c r="H48" s="20">
        <v>5</v>
      </c>
      <c r="I48" s="55">
        <v>329</v>
      </c>
      <c r="J48" s="75"/>
      <c r="K48" s="65">
        <f t="shared" si="0"/>
        <v>0</v>
      </c>
      <c r="L48" s="57">
        <f t="shared" si="1"/>
        <v>0</v>
      </c>
    </row>
    <row r="49" spans="1:12" ht="18.75" x14ac:dyDescent="0.3">
      <c r="A49" s="102"/>
      <c r="B49" s="17" t="s">
        <v>698</v>
      </c>
      <c r="C49" s="17" t="s">
        <v>699</v>
      </c>
      <c r="D49" s="27" t="s">
        <v>700</v>
      </c>
      <c r="E49" s="18">
        <v>1</v>
      </c>
      <c r="F49" s="18">
        <v>250</v>
      </c>
      <c r="G49" s="19" t="s">
        <v>701</v>
      </c>
      <c r="H49" s="20">
        <v>10</v>
      </c>
      <c r="I49" s="55">
        <v>89</v>
      </c>
      <c r="J49" s="75"/>
      <c r="K49" s="65">
        <f>J49/F49</f>
        <v>0</v>
      </c>
      <c r="L49" s="57">
        <f>J49*I49</f>
        <v>0</v>
      </c>
    </row>
    <row r="50" spans="1:12" ht="18.75" x14ac:dyDescent="0.3">
      <c r="A50" s="102"/>
      <c r="B50" s="17" t="s">
        <v>129</v>
      </c>
      <c r="C50" s="17" t="s">
        <v>130</v>
      </c>
      <c r="D50" s="18" t="s">
        <v>68</v>
      </c>
      <c r="E50" s="18">
        <v>1</v>
      </c>
      <c r="F50" s="18">
        <v>90</v>
      </c>
      <c r="G50" s="19" t="s">
        <v>131</v>
      </c>
      <c r="H50" s="20">
        <v>5</v>
      </c>
      <c r="I50" s="55">
        <v>239</v>
      </c>
      <c r="J50" s="75"/>
      <c r="K50" s="65">
        <f t="shared" si="0"/>
        <v>0</v>
      </c>
      <c r="L50" s="57">
        <f t="shared" si="1"/>
        <v>0</v>
      </c>
    </row>
    <row r="51" spans="1:12" ht="19.5" thickBot="1" x14ac:dyDescent="0.35">
      <c r="A51" s="103"/>
      <c r="B51" s="23" t="s">
        <v>132</v>
      </c>
      <c r="C51" s="23" t="s">
        <v>133</v>
      </c>
      <c r="D51" s="24" t="s">
        <v>29</v>
      </c>
      <c r="E51" s="24">
        <v>1</v>
      </c>
      <c r="F51" s="24">
        <v>65</v>
      </c>
      <c r="G51" s="25" t="s">
        <v>134</v>
      </c>
      <c r="H51" s="26">
        <v>5</v>
      </c>
      <c r="I51" s="89">
        <v>439</v>
      </c>
      <c r="J51" s="76"/>
      <c r="K51" s="67">
        <f t="shared" si="0"/>
        <v>0</v>
      </c>
      <c r="L51" s="58">
        <f t="shared" si="1"/>
        <v>0</v>
      </c>
    </row>
    <row r="52" spans="1:12" ht="17.25" customHeight="1" x14ac:dyDescent="0.3">
      <c r="A52" s="104" t="s">
        <v>135</v>
      </c>
      <c r="B52" s="13" t="s">
        <v>136</v>
      </c>
      <c r="C52" s="13" t="s">
        <v>137</v>
      </c>
      <c r="D52" s="14" t="s">
        <v>68</v>
      </c>
      <c r="E52" s="14">
        <v>1</v>
      </c>
      <c r="F52" s="14">
        <v>150</v>
      </c>
      <c r="G52" s="15" t="s">
        <v>138</v>
      </c>
      <c r="H52" s="16">
        <v>5</v>
      </c>
      <c r="I52" s="54">
        <v>63</v>
      </c>
      <c r="J52" s="74"/>
      <c r="K52" s="64">
        <f t="shared" si="0"/>
        <v>0</v>
      </c>
      <c r="L52" s="56">
        <f t="shared" si="1"/>
        <v>0</v>
      </c>
    </row>
    <row r="53" spans="1:12" ht="18.75" x14ac:dyDescent="0.3">
      <c r="A53" s="105"/>
      <c r="B53" s="17" t="s">
        <v>139</v>
      </c>
      <c r="C53" s="17" t="s">
        <v>140</v>
      </c>
      <c r="D53" s="18" t="s">
        <v>29</v>
      </c>
      <c r="E53" s="18">
        <v>1</v>
      </c>
      <c r="F53" s="18">
        <v>65</v>
      </c>
      <c r="G53" s="19" t="s">
        <v>141</v>
      </c>
      <c r="H53" s="20">
        <v>5</v>
      </c>
      <c r="I53" s="55">
        <v>139</v>
      </c>
      <c r="J53" s="75"/>
      <c r="K53" s="65">
        <f t="shared" si="0"/>
        <v>0</v>
      </c>
      <c r="L53" s="57">
        <f t="shared" si="1"/>
        <v>0</v>
      </c>
    </row>
    <row r="54" spans="1:12" ht="18.75" x14ac:dyDescent="0.3">
      <c r="A54" s="105"/>
      <c r="B54" s="17" t="s">
        <v>702</v>
      </c>
      <c r="C54" s="17" t="s">
        <v>703</v>
      </c>
      <c r="D54" s="18" t="s">
        <v>704</v>
      </c>
      <c r="E54" s="18">
        <v>1</v>
      </c>
      <c r="F54" s="18">
        <v>30</v>
      </c>
      <c r="G54" s="19" t="s">
        <v>705</v>
      </c>
      <c r="H54" s="20">
        <v>30</v>
      </c>
      <c r="I54" s="55">
        <v>138.417</v>
      </c>
      <c r="J54" s="75"/>
      <c r="K54" s="65">
        <f>J54/F54</f>
        <v>0</v>
      </c>
      <c r="L54" s="57">
        <f>J54*I54</f>
        <v>0</v>
      </c>
    </row>
    <row r="55" spans="1:12" ht="18.75" x14ac:dyDescent="0.3">
      <c r="A55" s="105"/>
      <c r="B55" s="17" t="s">
        <v>142</v>
      </c>
      <c r="C55" s="17" t="s">
        <v>143</v>
      </c>
      <c r="D55" s="18" t="s">
        <v>10</v>
      </c>
      <c r="E55" s="18">
        <v>12</v>
      </c>
      <c r="F55" s="18">
        <v>720</v>
      </c>
      <c r="G55" s="19" t="s">
        <v>144</v>
      </c>
      <c r="H55" s="20">
        <v>12</v>
      </c>
      <c r="I55" s="55">
        <v>58</v>
      </c>
      <c r="J55" s="75"/>
      <c r="K55" s="65">
        <f t="shared" si="0"/>
        <v>0</v>
      </c>
      <c r="L55" s="57">
        <f t="shared" si="1"/>
        <v>0</v>
      </c>
    </row>
    <row r="56" spans="1:12" ht="18.75" x14ac:dyDescent="0.3">
      <c r="A56" s="105"/>
      <c r="B56" s="17" t="s">
        <v>145</v>
      </c>
      <c r="C56" s="17" t="s">
        <v>146</v>
      </c>
      <c r="D56" s="18" t="s">
        <v>14</v>
      </c>
      <c r="E56" s="18">
        <v>1</v>
      </c>
      <c r="F56" s="18">
        <v>300</v>
      </c>
      <c r="G56" s="19" t="s">
        <v>147</v>
      </c>
      <c r="H56" s="20">
        <v>10</v>
      </c>
      <c r="I56" s="55">
        <v>137</v>
      </c>
      <c r="J56" s="75"/>
      <c r="K56" s="65">
        <f t="shared" si="0"/>
        <v>0</v>
      </c>
      <c r="L56" s="57">
        <f t="shared" si="1"/>
        <v>0</v>
      </c>
    </row>
    <row r="57" spans="1:12" ht="18.75" x14ac:dyDescent="0.3">
      <c r="A57" s="105"/>
      <c r="B57" s="17" t="s">
        <v>148</v>
      </c>
      <c r="C57" s="17" t="s">
        <v>149</v>
      </c>
      <c r="D57" s="18" t="s">
        <v>68</v>
      </c>
      <c r="E57" s="18">
        <v>1</v>
      </c>
      <c r="F57" s="18">
        <v>150</v>
      </c>
      <c r="G57" s="19" t="s">
        <v>150</v>
      </c>
      <c r="H57" s="20">
        <v>5</v>
      </c>
      <c r="I57" s="55">
        <v>289</v>
      </c>
      <c r="J57" s="75"/>
      <c r="K57" s="65">
        <f t="shared" si="0"/>
        <v>0</v>
      </c>
      <c r="L57" s="57">
        <f t="shared" si="1"/>
        <v>0</v>
      </c>
    </row>
    <row r="58" spans="1:12" ht="18.75" x14ac:dyDescent="0.3">
      <c r="A58" s="105"/>
      <c r="B58" s="17" t="s">
        <v>151</v>
      </c>
      <c r="C58" s="17" t="s">
        <v>152</v>
      </c>
      <c r="D58" s="18" t="s">
        <v>10</v>
      </c>
      <c r="E58" s="18">
        <v>12</v>
      </c>
      <c r="F58" s="18">
        <v>720</v>
      </c>
      <c r="G58" s="19" t="s">
        <v>153</v>
      </c>
      <c r="H58" s="20">
        <v>24</v>
      </c>
      <c r="I58" s="55">
        <v>34</v>
      </c>
      <c r="J58" s="75"/>
      <c r="K58" s="65">
        <f t="shared" si="0"/>
        <v>0</v>
      </c>
      <c r="L58" s="57">
        <f t="shared" si="1"/>
        <v>0</v>
      </c>
    </row>
    <row r="59" spans="1:12" ht="18.75" x14ac:dyDescent="0.3">
      <c r="A59" s="105"/>
      <c r="B59" s="17" t="s">
        <v>154</v>
      </c>
      <c r="C59" s="17" t="s">
        <v>155</v>
      </c>
      <c r="D59" s="18" t="s">
        <v>14</v>
      </c>
      <c r="E59" s="18">
        <v>1</v>
      </c>
      <c r="F59" s="18">
        <v>300</v>
      </c>
      <c r="G59" s="19" t="s">
        <v>156</v>
      </c>
      <c r="H59" s="20">
        <v>15</v>
      </c>
      <c r="I59" s="55">
        <v>84</v>
      </c>
      <c r="J59" s="75"/>
      <c r="K59" s="65">
        <f t="shared" si="0"/>
        <v>0</v>
      </c>
      <c r="L59" s="57">
        <f t="shared" si="1"/>
        <v>0</v>
      </c>
    </row>
    <row r="60" spans="1:12" ht="18.75" x14ac:dyDescent="0.3">
      <c r="A60" s="105"/>
      <c r="B60" s="28" t="s">
        <v>157</v>
      </c>
      <c r="C60" s="17" t="s">
        <v>158</v>
      </c>
      <c r="D60" s="18" t="s">
        <v>68</v>
      </c>
      <c r="E60" s="18">
        <v>1</v>
      </c>
      <c r="F60" s="18">
        <v>150</v>
      </c>
      <c r="G60" s="19" t="s">
        <v>159</v>
      </c>
      <c r="H60" s="20">
        <v>10</v>
      </c>
      <c r="I60" s="55">
        <v>149</v>
      </c>
      <c r="J60" s="75"/>
      <c r="K60" s="65">
        <f t="shared" si="0"/>
        <v>0</v>
      </c>
      <c r="L60" s="57">
        <f t="shared" si="1"/>
        <v>0</v>
      </c>
    </row>
    <row r="61" spans="1:12" ht="18.75" x14ac:dyDescent="0.3">
      <c r="A61" s="105"/>
      <c r="B61" s="17" t="s">
        <v>160</v>
      </c>
      <c r="C61" s="17" t="s">
        <v>161</v>
      </c>
      <c r="D61" s="18" t="s">
        <v>29</v>
      </c>
      <c r="E61" s="18">
        <v>1</v>
      </c>
      <c r="F61" s="18">
        <v>80</v>
      </c>
      <c r="G61" s="19" t="s">
        <v>162</v>
      </c>
      <c r="H61" s="20">
        <v>5</v>
      </c>
      <c r="I61" s="55">
        <v>269</v>
      </c>
      <c r="J61" s="75"/>
      <c r="K61" s="65">
        <f t="shared" si="0"/>
        <v>0</v>
      </c>
      <c r="L61" s="57">
        <f t="shared" si="1"/>
        <v>0</v>
      </c>
    </row>
    <row r="62" spans="1:12" ht="18.75" x14ac:dyDescent="0.3">
      <c r="A62" s="105"/>
      <c r="B62" s="17" t="s">
        <v>163</v>
      </c>
      <c r="C62" s="17" t="s">
        <v>164</v>
      </c>
      <c r="D62" s="18" t="s">
        <v>29</v>
      </c>
      <c r="E62" s="18">
        <v>1</v>
      </c>
      <c r="F62" s="18">
        <v>65</v>
      </c>
      <c r="G62" s="19" t="s">
        <v>165</v>
      </c>
      <c r="H62" s="20">
        <v>5</v>
      </c>
      <c r="I62" s="55">
        <v>349</v>
      </c>
      <c r="J62" s="75"/>
      <c r="K62" s="65">
        <f t="shared" si="0"/>
        <v>0</v>
      </c>
      <c r="L62" s="57">
        <f t="shared" si="1"/>
        <v>0</v>
      </c>
    </row>
    <row r="63" spans="1:12" ht="18.75" x14ac:dyDescent="0.3">
      <c r="A63" s="105"/>
      <c r="B63" s="17" t="s">
        <v>166</v>
      </c>
      <c r="C63" s="17" t="s">
        <v>167</v>
      </c>
      <c r="D63" s="18" t="s">
        <v>10</v>
      </c>
      <c r="E63" s="18">
        <v>12</v>
      </c>
      <c r="F63" s="18">
        <v>720</v>
      </c>
      <c r="G63" s="19" t="s">
        <v>168</v>
      </c>
      <c r="H63" s="20">
        <v>24</v>
      </c>
      <c r="I63" s="55">
        <v>27</v>
      </c>
      <c r="J63" s="75"/>
      <c r="K63" s="65">
        <f t="shared" si="0"/>
        <v>0</v>
      </c>
      <c r="L63" s="57">
        <f t="shared" si="1"/>
        <v>0</v>
      </c>
    </row>
    <row r="64" spans="1:12" ht="18.75" x14ac:dyDescent="0.3">
      <c r="A64" s="105"/>
      <c r="B64" s="17" t="s">
        <v>169</v>
      </c>
      <c r="C64" s="17" t="s">
        <v>170</v>
      </c>
      <c r="D64" s="18" t="s">
        <v>14</v>
      </c>
      <c r="E64" s="18">
        <v>1</v>
      </c>
      <c r="F64" s="18">
        <v>300</v>
      </c>
      <c r="G64" s="19" t="s">
        <v>171</v>
      </c>
      <c r="H64" s="20">
        <v>15</v>
      </c>
      <c r="I64" s="55">
        <v>56</v>
      </c>
      <c r="J64" s="75"/>
      <c r="K64" s="65">
        <f t="shared" si="0"/>
        <v>0</v>
      </c>
      <c r="L64" s="57">
        <f t="shared" si="1"/>
        <v>0</v>
      </c>
    </row>
    <row r="65" spans="1:12" ht="18.75" x14ac:dyDescent="0.3">
      <c r="A65" s="105"/>
      <c r="B65" s="17" t="s">
        <v>677</v>
      </c>
      <c r="C65" s="17" t="s">
        <v>678</v>
      </c>
      <c r="D65" s="18" t="s">
        <v>679</v>
      </c>
      <c r="E65" s="18">
        <v>1</v>
      </c>
      <c r="F65" s="18">
        <v>180</v>
      </c>
      <c r="G65" s="19" t="s">
        <v>680</v>
      </c>
      <c r="H65" s="20">
        <v>10</v>
      </c>
      <c r="I65" s="55">
        <v>94</v>
      </c>
      <c r="J65" s="75"/>
      <c r="K65" s="65">
        <f>J65/F65</f>
        <v>0</v>
      </c>
      <c r="L65" s="57">
        <f>J65*I65</f>
        <v>0</v>
      </c>
    </row>
    <row r="66" spans="1:12" ht="18.75" x14ac:dyDescent="0.3">
      <c r="A66" s="105"/>
      <c r="B66" s="17" t="s">
        <v>172</v>
      </c>
      <c r="C66" s="17" t="s">
        <v>173</v>
      </c>
      <c r="D66" s="18" t="s">
        <v>68</v>
      </c>
      <c r="E66" s="18">
        <v>1</v>
      </c>
      <c r="F66" s="18">
        <v>150</v>
      </c>
      <c r="G66" s="19" t="s">
        <v>174</v>
      </c>
      <c r="H66" s="20">
        <v>10</v>
      </c>
      <c r="I66" s="55">
        <v>109</v>
      </c>
      <c r="J66" s="75"/>
      <c r="K66" s="65">
        <f t="shared" si="0"/>
        <v>0</v>
      </c>
      <c r="L66" s="57">
        <f t="shared" si="1"/>
        <v>0</v>
      </c>
    </row>
    <row r="67" spans="1:12" ht="18.75" x14ac:dyDescent="0.3">
      <c r="A67" s="105"/>
      <c r="B67" s="17" t="s">
        <v>175</v>
      </c>
      <c r="C67" s="17" t="s">
        <v>176</v>
      </c>
      <c r="D67" s="18" t="s">
        <v>29</v>
      </c>
      <c r="E67" s="18">
        <v>1</v>
      </c>
      <c r="F67" s="18">
        <v>80</v>
      </c>
      <c r="G67" s="19" t="s">
        <v>177</v>
      </c>
      <c r="H67" s="20">
        <v>5</v>
      </c>
      <c r="I67" s="55">
        <v>188</v>
      </c>
      <c r="J67" s="75"/>
      <c r="K67" s="65">
        <f t="shared" si="0"/>
        <v>0</v>
      </c>
      <c r="L67" s="57">
        <f t="shared" si="1"/>
        <v>0</v>
      </c>
    </row>
    <row r="68" spans="1:12" ht="18.75" x14ac:dyDescent="0.3">
      <c r="A68" s="105"/>
      <c r="B68" s="17" t="s">
        <v>178</v>
      </c>
      <c r="C68" s="17" t="s">
        <v>179</v>
      </c>
      <c r="D68" s="18" t="s">
        <v>10</v>
      </c>
      <c r="E68" s="18">
        <v>12</v>
      </c>
      <c r="F68" s="18">
        <v>720</v>
      </c>
      <c r="G68" s="19" t="s">
        <v>180</v>
      </c>
      <c r="H68" s="20">
        <v>12</v>
      </c>
      <c r="I68" s="55">
        <v>55</v>
      </c>
      <c r="J68" s="75"/>
      <c r="K68" s="65">
        <f t="shared" si="0"/>
        <v>0</v>
      </c>
      <c r="L68" s="57">
        <f t="shared" si="1"/>
        <v>0</v>
      </c>
    </row>
    <row r="69" spans="1:12" ht="18.75" x14ac:dyDescent="0.3">
      <c r="A69" s="105"/>
      <c r="B69" s="17" t="s">
        <v>181</v>
      </c>
      <c r="C69" s="17" t="s">
        <v>182</v>
      </c>
      <c r="D69" s="18" t="s">
        <v>14</v>
      </c>
      <c r="E69" s="18">
        <v>1</v>
      </c>
      <c r="F69" s="18">
        <v>300</v>
      </c>
      <c r="G69" s="19" t="s">
        <v>183</v>
      </c>
      <c r="H69" s="20">
        <v>10</v>
      </c>
      <c r="I69" s="55">
        <v>125</v>
      </c>
      <c r="J69" s="75"/>
      <c r="K69" s="65">
        <f t="shared" si="0"/>
        <v>0</v>
      </c>
      <c r="L69" s="57">
        <f t="shared" si="1"/>
        <v>0</v>
      </c>
    </row>
    <row r="70" spans="1:12" ht="18.75" x14ac:dyDescent="0.3">
      <c r="A70" s="105"/>
      <c r="B70" s="17" t="s">
        <v>184</v>
      </c>
      <c r="C70" s="17" t="s">
        <v>185</v>
      </c>
      <c r="D70" s="18" t="s">
        <v>14</v>
      </c>
      <c r="E70" s="18">
        <v>1</v>
      </c>
      <c r="F70" s="18">
        <v>300</v>
      </c>
      <c r="G70" s="19" t="s">
        <v>186</v>
      </c>
      <c r="H70" s="20">
        <v>10</v>
      </c>
      <c r="I70" s="55">
        <v>44</v>
      </c>
      <c r="J70" s="75"/>
      <c r="K70" s="65">
        <f t="shared" si="0"/>
        <v>0</v>
      </c>
      <c r="L70" s="57">
        <f t="shared" si="1"/>
        <v>0</v>
      </c>
    </row>
    <row r="71" spans="1:12" ht="18.75" x14ac:dyDescent="0.3">
      <c r="A71" s="105"/>
      <c r="B71" s="17" t="s">
        <v>187</v>
      </c>
      <c r="C71" s="17" t="s">
        <v>188</v>
      </c>
      <c r="D71" s="18" t="s">
        <v>10</v>
      </c>
      <c r="E71" s="18">
        <v>12</v>
      </c>
      <c r="F71" s="18">
        <v>720</v>
      </c>
      <c r="G71" s="19" t="s">
        <v>189</v>
      </c>
      <c r="H71" s="20">
        <v>12</v>
      </c>
      <c r="I71" s="55">
        <v>33</v>
      </c>
      <c r="J71" s="75"/>
      <c r="K71" s="65">
        <f t="shared" si="0"/>
        <v>0</v>
      </c>
      <c r="L71" s="57">
        <f t="shared" si="1"/>
        <v>0</v>
      </c>
    </row>
    <row r="72" spans="1:12" ht="18.75" x14ac:dyDescent="0.3">
      <c r="A72" s="105"/>
      <c r="B72" s="17" t="s">
        <v>190</v>
      </c>
      <c r="C72" s="17" t="s">
        <v>191</v>
      </c>
      <c r="D72" s="18" t="s">
        <v>14</v>
      </c>
      <c r="E72" s="18">
        <v>1</v>
      </c>
      <c r="F72" s="18">
        <v>300</v>
      </c>
      <c r="G72" s="19" t="s">
        <v>192</v>
      </c>
      <c r="H72" s="20">
        <v>10</v>
      </c>
      <c r="I72" s="55">
        <v>69</v>
      </c>
      <c r="J72" s="75"/>
      <c r="K72" s="65">
        <f t="shared" si="0"/>
        <v>0</v>
      </c>
      <c r="L72" s="57">
        <f t="shared" si="1"/>
        <v>0</v>
      </c>
    </row>
    <row r="73" spans="1:12" ht="18.75" x14ac:dyDescent="0.3">
      <c r="A73" s="105"/>
      <c r="B73" s="17" t="s">
        <v>193</v>
      </c>
      <c r="C73" s="17" t="s">
        <v>194</v>
      </c>
      <c r="D73" s="18" t="s">
        <v>68</v>
      </c>
      <c r="E73" s="18">
        <v>1</v>
      </c>
      <c r="F73" s="18">
        <v>150</v>
      </c>
      <c r="G73" s="19" t="s">
        <v>195</v>
      </c>
      <c r="H73" s="20">
        <v>5</v>
      </c>
      <c r="I73" s="55">
        <v>132</v>
      </c>
      <c r="J73" s="75"/>
      <c r="K73" s="65">
        <f t="shared" si="0"/>
        <v>0</v>
      </c>
      <c r="L73" s="57">
        <f t="shared" si="1"/>
        <v>0</v>
      </c>
    </row>
    <row r="74" spans="1:12" ht="18.75" x14ac:dyDescent="0.3">
      <c r="A74" s="105"/>
      <c r="B74" s="17" t="s">
        <v>196</v>
      </c>
      <c r="C74" s="17" t="s">
        <v>197</v>
      </c>
      <c r="D74" s="18" t="s">
        <v>14</v>
      </c>
      <c r="E74" s="18">
        <v>1</v>
      </c>
      <c r="F74" s="18">
        <v>300</v>
      </c>
      <c r="G74" s="19" t="s">
        <v>198</v>
      </c>
      <c r="H74" s="20">
        <v>10</v>
      </c>
      <c r="I74" s="55">
        <v>69</v>
      </c>
      <c r="J74" s="75"/>
      <c r="K74" s="65">
        <f t="shared" si="0"/>
        <v>0</v>
      </c>
      <c r="L74" s="57">
        <f t="shared" si="1"/>
        <v>0</v>
      </c>
    </row>
    <row r="75" spans="1:12" ht="18.75" x14ac:dyDescent="0.3">
      <c r="A75" s="105"/>
      <c r="B75" s="17" t="s">
        <v>199</v>
      </c>
      <c r="C75" s="17" t="s">
        <v>200</v>
      </c>
      <c r="D75" s="18" t="s">
        <v>68</v>
      </c>
      <c r="E75" s="18">
        <v>1</v>
      </c>
      <c r="F75" s="18">
        <v>150</v>
      </c>
      <c r="G75" s="19" t="s">
        <v>201</v>
      </c>
      <c r="H75" s="20">
        <v>5</v>
      </c>
      <c r="I75" s="55">
        <v>134</v>
      </c>
      <c r="J75" s="75"/>
      <c r="K75" s="65">
        <f t="shared" si="0"/>
        <v>0</v>
      </c>
      <c r="L75" s="57">
        <f t="shared" si="1"/>
        <v>0</v>
      </c>
    </row>
    <row r="76" spans="1:12" ht="18.75" x14ac:dyDescent="0.3">
      <c r="A76" s="105"/>
      <c r="B76" s="17" t="s">
        <v>202</v>
      </c>
      <c r="C76" s="17" t="s">
        <v>203</v>
      </c>
      <c r="D76" s="18" t="s">
        <v>68</v>
      </c>
      <c r="E76" s="18">
        <v>1</v>
      </c>
      <c r="F76" s="18">
        <v>150</v>
      </c>
      <c r="G76" s="19" t="s">
        <v>204</v>
      </c>
      <c r="H76" s="20">
        <v>5</v>
      </c>
      <c r="I76" s="55">
        <v>239</v>
      </c>
      <c r="J76" s="75"/>
      <c r="K76" s="65">
        <f t="shared" si="0"/>
        <v>0</v>
      </c>
      <c r="L76" s="57">
        <f t="shared" si="1"/>
        <v>0</v>
      </c>
    </row>
    <row r="77" spans="1:12" ht="18.75" x14ac:dyDescent="0.3">
      <c r="A77" s="105"/>
      <c r="B77" s="17" t="s">
        <v>205</v>
      </c>
      <c r="C77" s="17" t="s">
        <v>206</v>
      </c>
      <c r="D77" s="18" t="s">
        <v>68</v>
      </c>
      <c r="E77" s="18">
        <v>1</v>
      </c>
      <c r="F77" s="18">
        <v>150</v>
      </c>
      <c r="G77" s="19" t="s">
        <v>207</v>
      </c>
      <c r="H77" s="20">
        <v>5</v>
      </c>
      <c r="I77" s="55">
        <v>156</v>
      </c>
      <c r="J77" s="75"/>
      <c r="K77" s="65">
        <f t="shared" si="0"/>
        <v>0</v>
      </c>
      <c r="L77" s="57">
        <f t="shared" si="1"/>
        <v>0</v>
      </c>
    </row>
    <row r="78" spans="1:12" ht="18.75" x14ac:dyDescent="0.3">
      <c r="A78" s="105"/>
      <c r="B78" s="17" t="s">
        <v>208</v>
      </c>
      <c r="C78" s="17" t="s">
        <v>209</v>
      </c>
      <c r="D78" s="18" t="s">
        <v>14</v>
      </c>
      <c r="E78" s="18">
        <v>1</v>
      </c>
      <c r="F78" s="18">
        <v>300</v>
      </c>
      <c r="G78" s="19" t="s">
        <v>210</v>
      </c>
      <c r="H78" s="20">
        <v>10</v>
      </c>
      <c r="I78" s="55">
        <v>69</v>
      </c>
      <c r="J78" s="75"/>
      <c r="K78" s="65">
        <f t="shared" si="0"/>
        <v>0</v>
      </c>
      <c r="L78" s="57">
        <f t="shared" si="1"/>
        <v>0</v>
      </c>
    </row>
    <row r="79" spans="1:12" ht="18.75" x14ac:dyDescent="0.3">
      <c r="A79" s="105"/>
      <c r="B79" s="17" t="s">
        <v>211</v>
      </c>
      <c r="C79" s="17" t="s">
        <v>212</v>
      </c>
      <c r="D79" s="18" t="s">
        <v>213</v>
      </c>
      <c r="E79" s="18">
        <v>12</v>
      </c>
      <c r="F79" s="18">
        <v>720</v>
      </c>
      <c r="G79" s="19" t="s">
        <v>214</v>
      </c>
      <c r="H79" s="20">
        <v>12</v>
      </c>
      <c r="I79" s="55">
        <v>51</v>
      </c>
      <c r="J79" s="75"/>
      <c r="K79" s="65">
        <f t="shared" ref="K79:K145" si="2">J79/F79</f>
        <v>0</v>
      </c>
      <c r="L79" s="57">
        <f t="shared" si="1"/>
        <v>0</v>
      </c>
    </row>
    <row r="80" spans="1:12" ht="18.75" x14ac:dyDescent="0.3">
      <c r="A80" s="105"/>
      <c r="B80" s="17" t="s">
        <v>215</v>
      </c>
      <c r="C80" s="17" t="s">
        <v>216</v>
      </c>
      <c r="D80" s="18" t="s">
        <v>14</v>
      </c>
      <c r="E80" s="18">
        <v>1</v>
      </c>
      <c r="F80" s="18">
        <v>300</v>
      </c>
      <c r="G80" s="19" t="s">
        <v>217</v>
      </c>
      <c r="H80" s="20">
        <v>10</v>
      </c>
      <c r="I80" s="55">
        <v>118</v>
      </c>
      <c r="J80" s="75"/>
      <c r="K80" s="65">
        <f t="shared" si="2"/>
        <v>0</v>
      </c>
      <c r="L80" s="57">
        <f t="shared" ref="L80:L146" si="3">J80*I80</f>
        <v>0</v>
      </c>
    </row>
    <row r="81" spans="1:12" ht="18.75" x14ac:dyDescent="0.3">
      <c r="A81" s="105"/>
      <c r="B81" s="17" t="s">
        <v>218</v>
      </c>
      <c r="C81" s="17" t="s">
        <v>219</v>
      </c>
      <c r="D81" s="18" t="s">
        <v>68</v>
      </c>
      <c r="E81" s="18">
        <v>1</v>
      </c>
      <c r="F81" s="18">
        <v>90</v>
      </c>
      <c r="G81" s="19" t="s">
        <v>220</v>
      </c>
      <c r="H81" s="20">
        <v>5</v>
      </c>
      <c r="I81" s="55">
        <v>174</v>
      </c>
      <c r="J81" s="75"/>
      <c r="K81" s="65">
        <f t="shared" si="2"/>
        <v>0</v>
      </c>
      <c r="L81" s="57">
        <f t="shared" si="3"/>
        <v>0</v>
      </c>
    </row>
    <row r="82" spans="1:12" ht="18.75" x14ac:dyDescent="0.3">
      <c r="A82" s="105"/>
      <c r="B82" s="17" t="s">
        <v>221</v>
      </c>
      <c r="C82" s="17" t="s">
        <v>222</v>
      </c>
      <c r="D82" s="18" t="s">
        <v>14</v>
      </c>
      <c r="E82" s="18">
        <v>1</v>
      </c>
      <c r="F82" s="18">
        <v>300</v>
      </c>
      <c r="G82" s="19" t="s">
        <v>223</v>
      </c>
      <c r="H82" s="20">
        <v>10</v>
      </c>
      <c r="I82" s="55">
        <v>54</v>
      </c>
      <c r="J82" s="75"/>
      <c r="K82" s="65">
        <f t="shared" si="2"/>
        <v>0</v>
      </c>
      <c r="L82" s="57">
        <f t="shared" si="3"/>
        <v>0</v>
      </c>
    </row>
    <row r="83" spans="1:12" ht="18.75" x14ac:dyDescent="0.3">
      <c r="A83" s="105"/>
      <c r="B83" s="17" t="s">
        <v>224</v>
      </c>
      <c r="C83" s="17" t="s">
        <v>225</v>
      </c>
      <c r="D83" s="18" t="s">
        <v>68</v>
      </c>
      <c r="E83" s="18">
        <v>1</v>
      </c>
      <c r="F83" s="18">
        <v>150</v>
      </c>
      <c r="G83" s="19" t="s">
        <v>226</v>
      </c>
      <c r="H83" s="20">
        <v>5</v>
      </c>
      <c r="I83" s="55">
        <v>114</v>
      </c>
      <c r="J83" s="75"/>
      <c r="K83" s="65">
        <f t="shared" si="2"/>
        <v>0</v>
      </c>
      <c r="L83" s="57">
        <f t="shared" si="3"/>
        <v>0</v>
      </c>
    </row>
    <row r="84" spans="1:12" ht="18.75" x14ac:dyDescent="0.3">
      <c r="A84" s="105"/>
      <c r="B84" s="17" t="s">
        <v>227</v>
      </c>
      <c r="C84" s="17" t="s">
        <v>228</v>
      </c>
      <c r="D84" s="18" t="s">
        <v>14</v>
      </c>
      <c r="E84" s="18">
        <v>1</v>
      </c>
      <c r="F84" s="18">
        <v>300</v>
      </c>
      <c r="G84" s="19" t="s">
        <v>229</v>
      </c>
      <c r="H84" s="20">
        <v>10</v>
      </c>
      <c r="I84" s="55">
        <v>64</v>
      </c>
      <c r="J84" s="75"/>
      <c r="K84" s="65">
        <f t="shared" si="2"/>
        <v>0</v>
      </c>
      <c r="L84" s="57">
        <f t="shared" si="3"/>
        <v>0</v>
      </c>
    </row>
    <row r="85" spans="1:12" ht="18.75" x14ac:dyDescent="0.3">
      <c r="A85" s="105"/>
      <c r="B85" s="17" t="s">
        <v>230</v>
      </c>
      <c r="C85" s="17" t="s">
        <v>231</v>
      </c>
      <c r="D85" s="18" t="s">
        <v>10</v>
      </c>
      <c r="E85" s="18">
        <v>12</v>
      </c>
      <c r="F85" s="18">
        <v>720</v>
      </c>
      <c r="G85" s="19" t="s">
        <v>232</v>
      </c>
      <c r="H85" s="20">
        <v>12</v>
      </c>
      <c r="I85" s="55">
        <v>42</v>
      </c>
      <c r="J85" s="75"/>
      <c r="K85" s="65">
        <f t="shared" si="2"/>
        <v>0</v>
      </c>
      <c r="L85" s="57">
        <f t="shared" si="3"/>
        <v>0</v>
      </c>
    </row>
    <row r="86" spans="1:12" ht="18.75" x14ac:dyDescent="0.3">
      <c r="A86" s="105"/>
      <c r="B86" s="17" t="s">
        <v>233</v>
      </c>
      <c r="C86" s="17" t="s">
        <v>234</v>
      </c>
      <c r="D86" s="18" t="s">
        <v>235</v>
      </c>
      <c r="E86" s="18">
        <v>20</v>
      </c>
      <c r="F86" s="18">
        <v>1200</v>
      </c>
      <c r="G86" s="19" t="s">
        <v>236</v>
      </c>
      <c r="H86" s="20">
        <v>20</v>
      </c>
      <c r="I86" s="55">
        <v>109</v>
      </c>
      <c r="J86" s="75"/>
      <c r="K86" s="65">
        <f t="shared" si="2"/>
        <v>0</v>
      </c>
      <c r="L86" s="57">
        <f t="shared" si="3"/>
        <v>0</v>
      </c>
    </row>
    <row r="87" spans="1:12" ht="18.75" x14ac:dyDescent="0.3">
      <c r="A87" s="105"/>
      <c r="B87" s="17" t="s">
        <v>237</v>
      </c>
      <c r="C87" s="17" t="s">
        <v>238</v>
      </c>
      <c r="D87" s="18" t="s">
        <v>68</v>
      </c>
      <c r="E87" s="18">
        <v>1</v>
      </c>
      <c r="F87" s="18">
        <v>150</v>
      </c>
      <c r="G87" s="19" t="s">
        <v>239</v>
      </c>
      <c r="H87" s="20">
        <v>5</v>
      </c>
      <c r="I87" s="55">
        <v>139</v>
      </c>
      <c r="J87" s="75"/>
      <c r="K87" s="65">
        <f t="shared" si="2"/>
        <v>0</v>
      </c>
      <c r="L87" s="57">
        <f t="shared" si="3"/>
        <v>0</v>
      </c>
    </row>
    <row r="88" spans="1:12" ht="19.5" thickBot="1" x14ac:dyDescent="0.35">
      <c r="A88" s="106"/>
      <c r="B88" s="23" t="s">
        <v>240</v>
      </c>
      <c r="C88" s="23" t="s">
        <v>241</v>
      </c>
      <c r="D88" s="24" t="s">
        <v>29</v>
      </c>
      <c r="E88" s="24">
        <v>1</v>
      </c>
      <c r="F88" s="24">
        <v>65</v>
      </c>
      <c r="G88" s="25" t="s">
        <v>242</v>
      </c>
      <c r="H88" s="26">
        <v>5</v>
      </c>
      <c r="I88" s="89">
        <v>307</v>
      </c>
      <c r="J88" s="76"/>
      <c r="K88" s="67">
        <f t="shared" si="2"/>
        <v>0</v>
      </c>
      <c r="L88" s="58">
        <f t="shared" si="3"/>
        <v>0</v>
      </c>
    </row>
    <row r="89" spans="1:12" ht="18.75" x14ac:dyDescent="0.3">
      <c r="A89" s="107" t="s">
        <v>243</v>
      </c>
      <c r="B89" s="82" t="s">
        <v>244</v>
      </c>
      <c r="C89" s="82" t="s">
        <v>245</v>
      </c>
      <c r="D89" s="83" t="s">
        <v>29</v>
      </c>
      <c r="E89" s="83">
        <v>1</v>
      </c>
      <c r="F89" s="83">
        <v>65</v>
      </c>
      <c r="G89" s="84" t="s">
        <v>246</v>
      </c>
      <c r="H89" s="90">
        <v>5</v>
      </c>
      <c r="I89" s="55">
        <v>246</v>
      </c>
      <c r="J89" s="86"/>
      <c r="K89" s="87">
        <f t="shared" si="2"/>
        <v>0</v>
      </c>
      <c r="L89" s="88">
        <f t="shared" si="3"/>
        <v>0</v>
      </c>
    </row>
    <row r="90" spans="1:12" ht="18.75" x14ac:dyDescent="0.3">
      <c r="A90" s="108"/>
      <c r="B90" s="17" t="s">
        <v>247</v>
      </c>
      <c r="C90" s="17" t="s">
        <v>248</v>
      </c>
      <c r="D90" s="18" t="s">
        <v>14</v>
      </c>
      <c r="E90" s="18">
        <v>1</v>
      </c>
      <c r="F90" s="18">
        <v>300</v>
      </c>
      <c r="G90" s="19" t="s">
        <v>249</v>
      </c>
      <c r="H90" s="20">
        <v>10</v>
      </c>
      <c r="I90" s="55">
        <v>79</v>
      </c>
      <c r="J90" s="75"/>
      <c r="K90" s="65">
        <f t="shared" si="2"/>
        <v>0</v>
      </c>
      <c r="L90" s="57">
        <f t="shared" si="3"/>
        <v>0</v>
      </c>
    </row>
    <row r="91" spans="1:12" ht="18.75" x14ac:dyDescent="0.3">
      <c r="A91" s="108"/>
      <c r="B91" s="17" t="s">
        <v>250</v>
      </c>
      <c r="C91" s="17" t="s">
        <v>251</v>
      </c>
      <c r="D91" s="18" t="s">
        <v>68</v>
      </c>
      <c r="E91" s="18">
        <v>1</v>
      </c>
      <c r="F91" s="18">
        <v>150</v>
      </c>
      <c r="G91" s="19" t="s">
        <v>252</v>
      </c>
      <c r="H91" s="20">
        <v>5</v>
      </c>
      <c r="I91" s="55">
        <v>185</v>
      </c>
      <c r="J91" s="75"/>
      <c r="K91" s="65">
        <f t="shared" si="2"/>
        <v>0</v>
      </c>
      <c r="L91" s="57">
        <f t="shared" si="3"/>
        <v>0</v>
      </c>
    </row>
    <row r="92" spans="1:12" ht="18.75" x14ac:dyDescent="0.3">
      <c r="A92" s="108"/>
      <c r="B92" s="17" t="s">
        <v>253</v>
      </c>
      <c r="C92" s="17" t="s">
        <v>254</v>
      </c>
      <c r="D92" s="18" t="s">
        <v>29</v>
      </c>
      <c r="E92" s="18">
        <v>1</v>
      </c>
      <c r="F92" s="18">
        <v>65</v>
      </c>
      <c r="G92" s="19" t="s">
        <v>255</v>
      </c>
      <c r="H92" s="20">
        <v>5</v>
      </c>
      <c r="I92" s="55">
        <v>373</v>
      </c>
      <c r="J92" s="75"/>
      <c r="K92" s="65">
        <f t="shared" si="2"/>
        <v>0</v>
      </c>
      <c r="L92" s="57">
        <f t="shared" si="3"/>
        <v>0</v>
      </c>
    </row>
    <row r="93" spans="1:12" ht="18.75" x14ac:dyDescent="0.3">
      <c r="A93" s="108"/>
      <c r="B93" s="21" t="s">
        <v>256</v>
      </c>
      <c r="C93" s="21" t="s">
        <v>257</v>
      </c>
      <c r="D93" s="18" t="s">
        <v>29</v>
      </c>
      <c r="E93" s="18">
        <v>1</v>
      </c>
      <c r="F93" s="18">
        <v>100</v>
      </c>
      <c r="G93" s="22" t="s">
        <v>258</v>
      </c>
      <c r="H93" s="20">
        <v>5</v>
      </c>
      <c r="I93" s="55">
        <v>369</v>
      </c>
      <c r="J93" s="75"/>
      <c r="K93" s="66">
        <f t="shared" si="2"/>
        <v>0</v>
      </c>
      <c r="L93" s="57">
        <f t="shared" si="3"/>
        <v>0</v>
      </c>
    </row>
    <row r="94" spans="1:12" ht="18.75" x14ac:dyDescent="0.3">
      <c r="A94" s="108"/>
      <c r="B94" s="17" t="s">
        <v>259</v>
      </c>
      <c r="C94" s="17" t="s">
        <v>260</v>
      </c>
      <c r="D94" s="18" t="s">
        <v>29</v>
      </c>
      <c r="E94" s="18">
        <v>1</v>
      </c>
      <c r="F94" s="18">
        <v>65</v>
      </c>
      <c r="G94" s="19" t="s">
        <v>261</v>
      </c>
      <c r="H94" s="20">
        <v>5</v>
      </c>
      <c r="I94" s="55">
        <v>699</v>
      </c>
      <c r="J94" s="75"/>
      <c r="K94" s="65">
        <f t="shared" si="2"/>
        <v>0</v>
      </c>
      <c r="L94" s="57">
        <f t="shared" si="3"/>
        <v>0</v>
      </c>
    </row>
    <row r="95" spans="1:12" ht="18.75" x14ac:dyDescent="0.3">
      <c r="A95" s="108"/>
      <c r="B95" s="17" t="s">
        <v>262</v>
      </c>
      <c r="C95" s="17" t="s">
        <v>263</v>
      </c>
      <c r="D95" s="18" t="s">
        <v>68</v>
      </c>
      <c r="E95" s="18">
        <v>1</v>
      </c>
      <c r="F95" s="18">
        <v>90</v>
      </c>
      <c r="G95" s="19" t="s">
        <v>264</v>
      </c>
      <c r="H95" s="20">
        <v>5</v>
      </c>
      <c r="I95" s="55">
        <v>234</v>
      </c>
      <c r="J95" s="75"/>
      <c r="K95" s="65">
        <f t="shared" si="2"/>
        <v>0</v>
      </c>
      <c r="L95" s="57">
        <f t="shared" si="3"/>
        <v>0</v>
      </c>
    </row>
    <row r="96" spans="1:12" ht="18.75" x14ac:dyDescent="0.3">
      <c r="A96" s="108"/>
      <c r="B96" s="17" t="s">
        <v>265</v>
      </c>
      <c r="C96" s="17" t="s">
        <v>266</v>
      </c>
      <c r="D96" s="18" t="s">
        <v>14</v>
      </c>
      <c r="E96" s="18">
        <v>1</v>
      </c>
      <c r="F96" s="18">
        <v>300</v>
      </c>
      <c r="G96" s="19" t="s">
        <v>267</v>
      </c>
      <c r="H96" s="20">
        <v>10</v>
      </c>
      <c r="I96" s="55">
        <v>114</v>
      </c>
      <c r="J96" s="75"/>
      <c r="K96" s="65">
        <f t="shared" si="2"/>
        <v>0</v>
      </c>
      <c r="L96" s="57">
        <f t="shared" si="3"/>
        <v>0</v>
      </c>
    </row>
    <row r="97" spans="1:12" ht="18.75" x14ac:dyDescent="0.3">
      <c r="A97" s="108"/>
      <c r="B97" s="17" t="s">
        <v>268</v>
      </c>
      <c r="C97" s="17" t="s">
        <v>269</v>
      </c>
      <c r="D97" s="18" t="s">
        <v>29</v>
      </c>
      <c r="E97" s="18">
        <v>1</v>
      </c>
      <c r="F97" s="18">
        <v>65</v>
      </c>
      <c r="G97" s="19" t="s">
        <v>270</v>
      </c>
      <c r="H97" s="20">
        <v>5</v>
      </c>
      <c r="I97" s="55">
        <v>418</v>
      </c>
      <c r="J97" s="75"/>
      <c r="K97" s="65">
        <f t="shared" si="2"/>
        <v>0</v>
      </c>
      <c r="L97" s="57">
        <f t="shared" si="3"/>
        <v>0</v>
      </c>
    </row>
    <row r="98" spans="1:12" ht="18.75" x14ac:dyDescent="0.3">
      <c r="A98" s="108"/>
      <c r="B98" s="17" t="s">
        <v>271</v>
      </c>
      <c r="C98" s="17" t="s">
        <v>272</v>
      </c>
      <c r="D98" s="18" t="s">
        <v>29</v>
      </c>
      <c r="E98" s="18">
        <v>1</v>
      </c>
      <c r="F98" s="18">
        <v>100</v>
      </c>
      <c r="G98" s="53" t="s">
        <v>273</v>
      </c>
      <c r="H98" s="20">
        <v>5</v>
      </c>
      <c r="I98" s="55">
        <v>369</v>
      </c>
      <c r="J98" s="75"/>
      <c r="K98" s="68">
        <f t="shared" si="2"/>
        <v>0</v>
      </c>
      <c r="L98" s="57">
        <f t="shared" si="3"/>
        <v>0</v>
      </c>
    </row>
    <row r="99" spans="1:12" ht="18.75" x14ac:dyDescent="0.3">
      <c r="A99" s="108"/>
      <c r="B99" s="17" t="s">
        <v>274</v>
      </c>
      <c r="C99" s="17" t="s">
        <v>275</v>
      </c>
      <c r="D99" s="18" t="s">
        <v>68</v>
      </c>
      <c r="E99" s="18">
        <v>1</v>
      </c>
      <c r="F99" s="18">
        <v>90</v>
      </c>
      <c r="G99" s="19" t="s">
        <v>276</v>
      </c>
      <c r="H99" s="20">
        <v>5</v>
      </c>
      <c r="I99" s="55">
        <v>179</v>
      </c>
      <c r="J99" s="75"/>
      <c r="K99" s="65">
        <f t="shared" si="2"/>
        <v>0</v>
      </c>
      <c r="L99" s="57">
        <f t="shared" si="3"/>
        <v>0</v>
      </c>
    </row>
    <row r="100" spans="1:12" ht="18.75" x14ac:dyDescent="0.3">
      <c r="A100" s="108"/>
      <c r="B100" s="17" t="s">
        <v>277</v>
      </c>
      <c r="C100" s="17" t="s">
        <v>278</v>
      </c>
      <c r="D100" s="18" t="s">
        <v>29</v>
      </c>
      <c r="E100" s="18">
        <v>1</v>
      </c>
      <c r="F100" s="18">
        <v>65</v>
      </c>
      <c r="G100" s="19" t="s">
        <v>279</v>
      </c>
      <c r="H100" s="20">
        <v>5</v>
      </c>
      <c r="I100" s="55">
        <v>329</v>
      </c>
      <c r="J100" s="75"/>
      <c r="K100" s="65">
        <f t="shared" si="2"/>
        <v>0</v>
      </c>
      <c r="L100" s="57">
        <f t="shared" si="3"/>
        <v>0</v>
      </c>
    </row>
    <row r="101" spans="1:12" ht="18.75" x14ac:dyDescent="0.3">
      <c r="A101" s="108"/>
      <c r="B101" s="17" t="s">
        <v>280</v>
      </c>
      <c r="C101" s="17" t="s">
        <v>281</v>
      </c>
      <c r="D101" s="18" t="s">
        <v>14</v>
      </c>
      <c r="E101" s="18">
        <v>1</v>
      </c>
      <c r="F101" s="18">
        <v>300</v>
      </c>
      <c r="G101" s="19" t="s">
        <v>282</v>
      </c>
      <c r="H101" s="20">
        <v>10</v>
      </c>
      <c r="I101" s="55">
        <v>133</v>
      </c>
      <c r="J101" s="75"/>
      <c r="K101" s="65">
        <f t="shared" si="2"/>
        <v>0</v>
      </c>
      <c r="L101" s="57">
        <f t="shared" si="3"/>
        <v>0</v>
      </c>
    </row>
    <row r="102" spans="1:12" ht="18.75" x14ac:dyDescent="0.3">
      <c r="A102" s="108"/>
      <c r="B102" s="17" t="s">
        <v>283</v>
      </c>
      <c r="C102" s="17" t="s">
        <v>284</v>
      </c>
      <c r="D102" s="18" t="s">
        <v>68</v>
      </c>
      <c r="E102" s="18">
        <v>1</v>
      </c>
      <c r="F102" s="18">
        <v>150</v>
      </c>
      <c r="G102" s="19" t="s">
        <v>285</v>
      </c>
      <c r="H102" s="20">
        <v>5</v>
      </c>
      <c r="I102" s="55">
        <v>267</v>
      </c>
      <c r="J102" s="75"/>
      <c r="K102" s="65">
        <f t="shared" si="2"/>
        <v>0</v>
      </c>
      <c r="L102" s="57">
        <f t="shared" si="3"/>
        <v>0</v>
      </c>
    </row>
    <row r="103" spans="1:12" ht="18.75" x14ac:dyDescent="0.3">
      <c r="A103" s="108"/>
      <c r="B103" s="17" t="s">
        <v>286</v>
      </c>
      <c r="C103" s="17" t="s">
        <v>287</v>
      </c>
      <c r="D103" s="18" t="s">
        <v>29</v>
      </c>
      <c r="E103" s="18">
        <v>1</v>
      </c>
      <c r="F103" s="18">
        <v>100</v>
      </c>
      <c r="G103" s="19" t="s">
        <v>288</v>
      </c>
      <c r="H103" s="20">
        <v>1</v>
      </c>
      <c r="I103" s="55">
        <v>448</v>
      </c>
      <c r="J103" s="75"/>
      <c r="K103" s="65">
        <f t="shared" si="2"/>
        <v>0</v>
      </c>
      <c r="L103" s="57">
        <f t="shared" si="3"/>
        <v>0</v>
      </c>
    </row>
    <row r="104" spans="1:12" ht="18.75" x14ac:dyDescent="0.3">
      <c r="A104" s="108"/>
      <c r="B104" s="17" t="s">
        <v>673</v>
      </c>
      <c r="C104" s="17" t="s">
        <v>674</v>
      </c>
      <c r="D104" s="18" t="s">
        <v>675</v>
      </c>
      <c r="E104" s="18">
        <v>1</v>
      </c>
      <c r="F104" s="18">
        <v>140</v>
      </c>
      <c r="G104" s="19" t="s">
        <v>676</v>
      </c>
      <c r="H104" s="20">
        <v>10</v>
      </c>
      <c r="I104" s="55">
        <v>194</v>
      </c>
      <c r="J104" s="75"/>
      <c r="K104" s="65">
        <f>J104/F104</f>
        <v>0</v>
      </c>
      <c r="L104" s="57">
        <f>J104*I104</f>
        <v>0</v>
      </c>
    </row>
    <row r="105" spans="1:12" ht="18.75" x14ac:dyDescent="0.3">
      <c r="A105" s="108"/>
      <c r="B105" s="17" t="s">
        <v>681</v>
      </c>
      <c r="C105" s="17" t="s">
        <v>682</v>
      </c>
      <c r="D105" s="18" t="s">
        <v>683</v>
      </c>
      <c r="E105" s="18">
        <v>1</v>
      </c>
      <c r="F105" s="18">
        <v>150</v>
      </c>
      <c r="G105" s="19" t="s">
        <v>684</v>
      </c>
      <c r="H105" s="20">
        <v>10</v>
      </c>
      <c r="I105" s="55">
        <v>126</v>
      </c>
      <c r="J105" s="75"/>
      <c r="K105" s="65">
        <f>J105/F105</f>
        <v>0</v>
      </c>
      <c r="L105" s="57">
        <f>J105*I105</f>
        <v>0</v>
      </c>
    </row>
    <row r="106" spans="1:12" ht="18.75" x14ac:dyDescent="0.3">
      <c r="A106" s="108"/>
      <c r="B106" s="17" t="s">
        <v>289</v>
      </c>
      <c r="C106" s="17" t="s">
        <v>290</v>
      </c>
      <c r="D106" s="18" t="s">
        <v>291</v>
      </c>
      <c r="E106" s="18">
        <v>1</v>
      </c>
      <c r="F106" s="18">
        <v>48</v>
      </c>
      <c r="G106" s="19" t="s">
        <v>292</v>
      </c>
      <c r="H106" s="20">
        <v>1</v>
      </c>
      <c r="I106" s="55">
        <v>119</v>
      </c>
      <c r="J106" s="75"/>
      <c r="K106" s="65">
        <f t="shared" si="2"/>
        <v>0</v>
      </c>
      <c r="L106" s="57">
        <f t="shared" si="3"/>
        <v>0</v>
      </c>
    </row>
    <row r="107" spans="1:12" ht="18.75" x14ac:dyDescent="0.3">
      <c r="A107" s="108"/>
      <c r="B107" s="17" t="s">
        <v>293</v>
      </c>
      <c r="C107" s="17" t="s">
        <v>294</v>
      </c>
      <c r="D107" s="18" t="s">
        <v>295</v>
      </c>
      <c r="E107" s="18">
        <v>1</v>
      </c>
      <c r="F107" s="18">
        <v>250</v>
      </c>
      <c r="G107" s="19" t="s">
        <v>296</v>
      </c>
      <c r="H107" s="20">
        <v>10</v>
      </c>
      <c r="I107" s="55">
        <v>109</v>
      </c>
      <c r="J107" s="75"/>
      <c r="K107" s="65">
        <f t="shared" si="2"/>
        <v>0</v>
      </c>
      <c r="L107" s="57">
        <f t="shared" si="3"/>
        <v>0</v>
      </c>
    </row>
    <row r="108" spans="1:12" ht="18.75" x14ac:dyDescent="0.3">
      <c r="A108" s="108"/>
      <c r="B108" s="17" t="s">
        <v>297</v>
      </c>
      <c r="C108" s="17" t="s">
        <v>298</v>
      </c>
      <c r="D108" s="18" t="s">
        <v>299</v>
      </c>
      <c r="E108" s="18">
        <v>1</v>
      </c>
      <c r="F108" s="18">
        <v>120</v>
      </c>
      <c r="G108" s="19" t="s">
        <v>300</v>
      </c>
      <c r="H108" s="20">
        <v>5</v>
      </c>
      <c r="I108" s="55">
        <v>199</v>
      </c>
      <c r="J108" s="75"/>
      <c r="K108" s="65">
        <f t="shared" si="2"/>
        <v>0</v>
      </c>
      <c r="L108" s="57">
        <f t="shared" si="3"/>
        <v>0</v>
      </c>
    </row>
    <row r="109" spans="1:12" ht="18.75" x14ac:dyDescent="0.3">
      <c r="A109" s="108"/>
      <c r="B109" s="17" t="s">
        <v>301</v>
      </c>
      <c r="C109" s="17" t="s">
        <v>302</v>
      </c>
      <c r="D109" s="18" t="s">
        <v>68</v>
      </c>
      <c r="E109" s="18">
        <v>1</v>
      </c>
      <c r="F109" s="18">
        <v>150</v>
      </c>
      <c r="G109" s="19" t="s">
        <v>303</v>
      </c>
      <c r="H109" s="20">
        <v>5</v>
      </c>
      <c r="I109" s="55">
        <v>299</v>
      </c>
      <c r="J109" s="75"/>
      <c r="K109" s="65">
        <f t="shared" si="2"/>
        <v>0</v>
      </c>
      <c r="L109" s="57">
        <f t="shared" si="3"/>
        <v>0</v>
      </c>
    </row>
    <row r="110" spans="1:12" ht="19.5" thickBot="1" x14ac:dyDescent="0.35">
      <c r="A110" s="109"/>
      <c r="B110" s="29" t="s">
        <v>304</v>
      </c>
      <c r="C110" s="29" t="s">
        <v>305</v>
      </c>
      <c r="D110" s="24" t="s">
        <v>29</v>
      </c>
      <c r="E110" s="24">
        <v>1</v>
      </c>
      <c r="F110" s="24">
        <v>65</v>
      </c>
      <c r="G110" s="30" t="s">
        <v>306</v>
      </c>
      <c r="H110" s="26">
        <v>5</v>
      </c>
      <c r="I110" s="89">
        <v>364</v>
      </c>
      <c r="J110" s="76"/>
      <c r="K110" s="69">
        <f t="shared" si="2"/>
        <v>0</v>
      </c>
      <c r="L110" s="58">
        <f t="shared" si="3"/>
        <v>0</v>
      </c>
    </row>
    <row r="111" spans="1:12" ht="29.25" customHeight="1" x14ac:dyDescent="0.3">
      <c r="A111" s="110" t="s">
        <v>307</v>
      </c>
      <c r="B111" s="31" t="s">
        <v>308</v>
      </c>
      <c r="C111" s="31" t="s">
        <v>309</v>
      </c>
      <c r="D111" s="32" t="s">
        <v>68</v>
      </c>
      <c r="E111" s="32">
        <v>1</v>
      </c>
      <c r="F111" s="32">
        <v>200</v>
      </c>
      <c r="G111" s="33" t="s">
        <v>310</v>
      </c>
      <c r="H111" s="34">
        <v>5</v>
      </c>
      <c r="I111" s="54">
        <v>84</v>
      </c>
      <c r="J111" s="77"/>
      <c r="K111" s="70">
        <f t="shared" si="2"/>
        <v>0</v>
      </c>
      <c r="L111" s="59">
        <f t="shared" si="3"/>
        <v>0</v>
      </c>
    </row>
    <row r="112" spans="1:12" ht="29.25" customHeight="1" thickBot="1" x14ac:dyDescent="0.35">
      <c r="A112" s="110"/>
      <c r="B112" s="23" t="s">
        <v>311</v>
      </c>
      <c r="C112" s="23" t="s">
        <v>312</v>
      </c>
      <c r="D112" s="24" t="s">
        <v>29</v>
      </c>
      <c r="E112" s="24">
        <v>1</v>
      </c>
      <c r="F112" s="24">
        <v>65</v>
      </c>
      <c r="G112" s="25" t="s">
        <v>313</v>
      </c>
      <c r="H112" s="26">
        <v>5</v>
      </c>
      <c r="I112" s="89">
        <v>199</v>
      </c>
      <c r="J112" s="76"/>
      <c r="K112" s="67">
        <f t="shared" si="2"/>
        <v>0</v>
      </c>
      <c r="L112" s="58">
        <f t="shared" si="3"/>
        <v>0</v>
      </c>
    </row>
    <row r="113" spans="1:12" ht="17.25" customHeight="1" x14ac:dyDescent="0.3">
      <c r="A113" s="111" t="s">
        <v>314</v>
      </c>
      <c r="B113" s="13" t="s">
        <v>315</v>
      </c>
      <c r="C113" s="13" t="s">
        <v>316</v>
      </c>
      <c r="D113" s="14" t="s">
        <v>317</v>
      </c>
      <c r="E113" s="14">
        <v>1</v>
      </c>
      <c r="F113" s="14">
        <v>60</v>
      </c>
      <c r="G113" s="15" t="s">
        <v>318</v>
      </c>
      <c r="H113" s="16">
        <v>60</v>
      </c>
      <c r="I113" s="54">
        <v>112</v>
      </c>
      <c r="J113" s="74"/>
      <c r="K113" s="64">
        <f t="shared" si="2"/>
        <v>0</v>
      </c>
      <c r="L113" s="56">
        <f t="shared" si="3"/>
        <v>0</v>
      </c>
    </row>
    <row r="114" spans="1:12" ht="18.75" x14ac:dyDescent="0.3">
      <c r="A114" s="112"/>
      <c r="B114" s="17" t="s">
        <v>319</v>
      </c>
      <c r="C114" s="17" t="s">
        <v>320</v>
      </c>
      <c r="D114" s="18" t="s">
        <v>321</v>
      </c>
      <c r="E114" s="18">
        <v>1</v>
      </c>
      <c r="F114" s="18">
        <v>33</v>
      </c>
      <c r="G114" s="19" t="s">
        <v>322</v>
      </c>
      <c r="H114" s="20">
        <v>33</v>
      </c>
      <c r="I114" s="55">
        <v>141</v>
      </c>
      <c r="J114" s="75"/>
      <c r="K114" s="65">
        <f t="shared" si="2"/>
        <v>0</v>
      </c>
      <c r="L114" s="57">
        <f t="shared" si="3"/>
        <v>0</v>
      </c>
    </row>
    <row r="115" spans="1:12" ht="18.75" x14ac:dyDescent="0.3">
      <c r="A115" s="112"/>
      <c r="B115" s="17" t="s">
        <v>685</v>
      </c>
      <c r="C115" s="17" t="s">
        <v>686</v>
      </c>
      <c r="D115" s="18" t="s">
        <v>554</v>
      </c>
      <c r="E115" s="18">
        <v>1</v>
      </c>
      <c r="F115" s="18">
        <v>51</v>
      </c>
      <c r="G115" s="19" t="s">
        <v>687</v>
      </c>
      <c r="H115" s="20">
        <v>51</v>
      </c>
      <c r="I115" s="55">
        <v>72</v>
      </c>
      <c r="J115" s="75"/>
      <c r="K115" s="65">
        <f>J115/F115</f>
        <v>0</v>
      </c>
      <c r="L115" s="57">
        <f>J115*I115</f>
        <v>0</v>
      </c>
    </row>
    <row r="116" spans="1:12" ht="18.75" x14ac:dyDescent="0.3">
      <c r="A116" s="112"/>
      <c r="B116" s="17" t="s">
        <v>323</v>
      </c>
      <c r="C116" s="17" t="s">
        <v>324</v>
      </c>
      <c r="D116" s="18" t="s">
        <v>317</v>
      </c>
      <c r="E116" s="18">
        <v>1</v>
      </c>
      <c r="F116" s="18">
        <v>60</v>
      </c>
      <c r="G116" s="19" t="s">
        <v>325</v>
      </c>
      <c r="H116" s="20">
        <v>60</v>
      </c>
      <c r="I116" s="55">
        <v>119</v>
      </c>
      <c r="J116" s="75"/>
      <c r="K116" s="65">
        <f t="shared" si="2"/>
        <v>0</v>
      </c>
      <c r="L116" s="57">
        <f t="shared" si="3"/>
        <v>0</v>
      </c>
    </row>
    <row r="117" spans="1:12" ht="18.75" x14ac:dyDescent="0.3">
      <c r="A117" s="112"/>
      <c r="B117" s="17" t="s">
        <v>326</v>
      </c>
      <c r="C117" s="17" t="s">
        <v>327</v>
      </c>
      <c r="D117" s="18" t="s">
        <v>321</v>
      </c>
      <c r="E117" s="18">
        <v>1</v>
      </c>
      <c r="F117" s="18">
        <v>33</v>
      </c>
      <c r="G117" s="19" t="s">
        <v>328</v>
      </c>
      <c r="H117" s="20">
        <v>33</v>
      </c>
      <c r="I117" s="55">
        <v>146</v>
      </c>
      <c r="J117" s="75"/>
      <c r="K117" s="65">
        <f t="shared" si="2"/>
        <v>0</v>
      </c>
      <c r="L117" s="57">
        <f t="shared" si="3"/>
        <v>0</v>
      </c>
    </row>
    <row r="118" spans="1:12" ht="18.75" x14ac:dyDescent="0.3">
      <c r="A118" s="112"/>
      <c r="B118" s="17" t="s">
        <v>329</v>
      </c>
      <c r="C118" s="17" t="s">
        <v>330</v>
      </c>
      <c r="D118" s="18" t="s">
        <v>331</v>
      </c>
      <c r="E118" s="18">
        <v>1</v>
      </c>
      <c r="F118" s="18">
        <v>42</v>
      </c>
      <c r="G118" s="19" t="s">
        <v>332</v>
      </c>
      <c r="H118" s="20">
        <v>42</v>
      </c>
      <c r="I118" s="55">
        <v>114</v>
      </c>
      <c r="J118" s="75"/>
      <c r="K118" s="65">
        <f t="shared" si="2"/>
        <v>0</v>
      </c>
      <c r="L118" s="57">
        <f t="shared" si="3"/>
        <v>0</v>
      </c>
    </row>
    <row r="119" spans="1:12" ht="18.75" x14ac:dyDescent="0.3">
      <c r="A119" s="112"/>
      <c r="B119" s="21" t="s">
        <v>333</v>
      </c>
      <c r="C119" s="21" t="s">
        <v>334</v>
      </c>
      <c r="D119" s="18" t="s">
        <v>335</v>
      </c>
      <c r="E119" s="18">
        <v>1</v>
      </c>
      <c r="F119" s="18">
        <v>21</v>
      </c>
      <c r="G119" s="43" t="s">
        <v>336</v>
      </c>
      <c r="H119" s="20">
        <v>1</v>
      </c>
      <c r="I119" s="55">
        <v>256</v>
      </c>
      <c r="J119" s="75"/>
      <c r="K119" s="71">
        <f t="shared" si="2"/>
        <v>0</v>
      </c>
      <c r="L119" s="57">
        <f t="shared" si="3"/>
        <v>0</v>
      </c>
    </row>
    <row r="120" spans="1:12" ht="18.75" x14ac:dyDescent="0.3">
      <c r="A120" s="112"/>
      <c r="B120" s="17" t="s">
        <v>337</v>
      </c>
      <c r="C120" s="17" t="s">
        <v>338</v>
      </c>
      <c r="D120" s="18" t="s">
        <v>339</v>
      </c>
      <c r="E120" s="35">
        <v>1</v>
      </c>
      <c r="F120" s="18">
        <v>15</v>
      </c>
      <c r="G120" s="19" t="s">
        <v>340</v>
      </c>
      <c r="H120" s="20">
        <v>1</v>
      </c>
      <c r="I120" s="55">
        <v>344</v>
      </c>
      <c r="J120" s="75"/>
      <c r="K120" s="65">
        <f t="shared" si="2"/>
        <v>0</v>
      </c>
      <c r="L120" s="57">
        <f t="shared" si="3"/>
        <v>0</v>
      </c>
    </row>
    <row r="121" spans="1:12" ht="18.75" x14ac:dyDescent="0.3">
      <c r="A121" s="112"/>
      <c r="B121" s="21" t="s">
        <v>341</v>
      </c>
      <c r="C121" s="21" t="s">
        <v>342</v>
      </c>
      <c r="D121" s="18" t="s">
        <v>335</v>
      </c>
      <c r="E121" s="35">
        <v>1</v>
      </c>
      <c r="F121" s="18">
        <v>21</v>
      </c>
      <c r="G121" s="43" t="s">
        <v>343</v>
      </c>
      <c r="H121" s="20">
        <v>1</v>
      </c>
      <c r="I121" s="55">
        <v>288</v>
      </c>
      <c r="J121" s="75"/>
      <c r="K121" s="71">
        <f t="shared" si="2"/>
        <v>0</v>
      </c>
      <c r="L121" s="57">
        <f t="shared" si="3"/>
        <v>0</v>
      </c>
    </row>
    <row r="122" spans="1:12" ht="18.75" x14ac:dyDescent="0.3">
      <c r="A122" s="112"/>
      <c r="B122" s="17" t="s">
        <v>344</v>
      </c>
      <c r="C122" s="17" t="s">
        <v>345</v>
      </c>
      <c r="D122" s="18" t="s">
        <v>339</v>
      </c>
      <c r="E122" s="35">
        <v>1</v>
      </c>
      <c r="F122" s="18">
        <v>15</v>
      </c>
      <c r="G122" s="19" t="s">
        <v>346</v>
      </c>
      <c r="H122" s="20">
        <v>1</v>
      </c>
      <c r="I122" s="55">
        <v>389</v>
      </c>
      <c r="J122" s="75"/>
      <c r="K122" s="65">
        <f t="shared" si="2"/>
        <v>0</v>
      </c>
      <c r="L122" s="57">
        <f t="shared" si="3"/>
        <v>0</v>
      </c>
    </row>
    <row r="123" spans="1:12" ht="18.75" x14ac:dyDescent="0.3">
      <c r="A123" s="112"/>
      <c r="B123" s="17" t="s">
        <v>347</v>
      </c>
      <c r="C123" s="17" t="s">
        <v>348</v>
      </c>
      <c r="D123" s="18" t="s">
        <v>335</v>
      </c>
      <c r="E123" s="35">
        <v>1</v>
      </c>
      <c r="F123" s="18">
        <v>21</v>
      </c>
      <c r="G123" s="43" t="s">
        <v>349</v>
      </c>
      <c r="H123" s="20">
        <v>1</v>
      </c>
      <c r="I123" s="55">
        <v>299</v>
      </c>
      <c r="J123" s="75"/>
      <c r="K123" s="71">
        <f t="shared" si="2"/>
        <v>0</v>
      </c>
      <c r="L123" s="57">
        <f t="shared" si="3"/>
        <v>0</v>
      </c>
    </row>
    <row r="124" spans="1:12" ht="18.75" x14ac:dyDescent="0.3">
      <c r="A124" s="112"/>
      <c r="B124" s="17" t="s">
        <v>350</v>
      </c>
      <c r="C124" s="17" t="s">
        <v>351</v>
      </c>
      <c r="D124" s="18" t="s">
        <v>339</v>
      </c>
      <c r="E124" s="35">
        <v>1</v>
      </c>
      <c r="F124" s="18">
        <v>15</v>
      </c>
      <c r="G124" s="19" t="s">
        <v>352</v>
      </c>
      <c r="H124" s="20">
        <v>1</v>
      </c>
      <c r="I124" s="55">
        <v>409</v>
      </c>
      <c r="J124" s="75"/>
      <c r="K124" s="65">
        <f t="shared" si="2"/>
        <v>0</v>
      </c>
      <c r="L124" s="57">
        <f t="shared" si="3"/>
        <v>0</v>
      </c>
    </row>
    <row r="125" spans="1:12" ht="18.75" x14ac:dyDescent="0.3">
      <c r="A125" s="112"/>
      <c r="B125" s="17" t="s">
        <v>353</v>
      </c>
      <c r="C125" s="17" t="s">
        <v>354</v>
      </c>
      <c r="D125" s="18" t="s">
        <v>335</v>
      </c>
      <c r="E125" s="35">
        <v>1</v>
      </c>
      <c r="F125" s="18">
        <v>21</v>
      </c>
      <c r="G125" s="43" t="s">
        <v>355</v>
      </c>
      <c r="H125" s="20">
        <v>1</v>
      </c>
      <c r="I125" s="55">
        <v>274</v>
      </c>
      <c r="J125" s="75"/>
      <c r="K125" s="71">
        <f t="shared" si="2"/>
        <v>0</v>
      </c>
      <c r="L125" s="57">
        <f t="shared" si="3"/>
        <v>0</v>
      </c>
    </row>
    <row r="126" spans="1:12" ht="18.75" x14ac:dyDescent="0.3">
      <c r="A126" s="112"/>
      <c r="B126" s="17" t="s">
        <v>356</v>
      </c>
      <c r="C126" s="17" t="s">
        <v>357</v>
      </c>
      <c r="D126" s="18" t="s">
        <v>339</v>
      </c>
      <c r="E126" s="35">
        <v>1</v>
      </c>
      <c r="F126" s="18">
        <v>15</v>
      </c>
      <c r="G126" s="19" t="s">
        <v>358</v>
      </c>
      <c r="H126" s="20">
        <v>1</v>
      </c>
      <c r="I126" s="55">
        <v>409</v>
      </c>
      <c r="J126" s="75"/>
      <c r="K126" s="65">
        <f t="shared" si="2"/>
        <v>0</v>
      </c>
      <c r="L126" s="57">
        <f t="shared" si="3"/>
        <v>0</v>
      </c>
    </row>
    <row r="127" spans="1:12" ht="19.5" thickBot="1" x14ac:dyDescent="0.35">
      <c r="A127" s="113"/>
      <c r="B127" s="23" t="s">
        <v>359</v>
      </c>
      <c r="C127" s="23" t="s">
        <v>360</v>
      </c>
      <c r="D127" s="24" t="s">
        <v>331</v>
      </c>
      <c r="E127" s="24">
        <v>1</v>
      </c>
      <c r="F127" s="24">
        <v>48</v>
      </c>
      <c r="G127" s="25" t="s">
        <v>361</v>
      </c>
      <c r="H127" s="26">
        <v>48</v>
      </c>
      <c r="I127" s="89">
        <v>73</v>
      </c>
      <c r="J127" s="76"/>
      <c r="K127" s="67">
        <f t="shared" si="2"/>
        <v>0</v>
      </c>
      <c r="L127" s="58">
        <f t="shared" si="3"/>
        <v>0</v>
      </c>
    </row>
    <row r="128" spans="1:12" ht="17.25" customHeight="1" x14ac:dyDescent="0.3">
      <c r="A128" s="116" t="s">
        <v>362</v>
      </c>
      <c r="B128" s="36" t="s">
        <v>363</v>
      </c>
      <c r="C128" s="36" t="s">
        <v>364</v>
      </c>
      <c r="D128" s="14" t="s">
        <v>317</v>
      </c>
      <c r="E128" s="14">
        <v>1</v>
      </c>
      <c r="F128" s="14">
        <v>51</v>
      </c>
      <c r="G128" s="15" t="s">
        <v>365</v>
      </c>
      <c r="H128" s="44">
        <v>30</v>
      </c>
      <c r="I128" s="54">
        <v>132</v>
      </c>
      <c r="J128" s="74"/>
      <c r="K128" s="64">
        <f t="shared" si="2"/>
        <v>0</v>
      </c>
      <c r="L128" s="60">
        <f t="shared" si="3"/>
        <v>0</v>
      </c>
    </row>
    <row r="129" spans="1:12" ht="18.75" x14ac:dyDescent="0.3">
      <c r="A129" s="117"/>
      <c r="B129" s="21" t="s">
        <v>366</v>
      </c>
      <c r="C129" s="21" t="s">
        <v>367</v>
      </c>
      <c r="D129" s="18" t="s">
        <v>317</v>
      </c>
      <c r="E129" s="18">
        <v>1</v>
      </c>
      <c r="F129" s="18">
        <v>51</v>
      </c>
      <c r="G129" s="19" t="s">
        <v>368</v>
      </c>
      <c r="H129" s="45">
        <v>30</v>
      </c>
      <c r="I129" s="55">
        <v>95</v>
      </c>
      <c r="J129" s="75"/>
      <c r="K129" s="65">
        <f t="shared" si="2"/>
        <v>0</v>
      </c>
      <c r="L129" s="61">
        <f t="shared" si="3"/>
        <v>0</v>
      </c>
    </row>
    <row r="130" spans="1:12" ht="18.75" x14ac:dyDescent="0.3">
      <c r="A130" s="117"/>
      <c r="B130" s="21" t="s">
        <v>369</v>
      </c>
      <c r="C130" s="21" t="s">
        <v>370</v>
      </c>
      <c r="D130" s="18" t="s">
        <v>317</v>
      </c>
      <c r="E130" s="18">
        <v>1</v>
      </c>
      <c r="F130" s="18">
        <v>51</v>
      </c>
      <c r="G130" s="19" t="s">
        <v>371</v>
      </c>
      <c r="H130" s="45">
        <v>30</v>
      </c>
      <c r="I130" s="55">
        <v>132</v>
      </c>
      <c r="J130" s="75"/>
      <c r="K130" s="65">
        <f t="shared" si="2"/>
        <v>0</v>
      </c>
      <c r="L130" s="61">
        <f t="shared" si="3"/>
        <v>0</v>
      </c>
    </row>
    <row r="131" spans="1:12" ht="18.75" x14ac:dyDescent="0.3">
      <c r="A131" s="117"/>
      <c r="B131" s="21" t="s">
        <v>372</v>
      </c>
      <c r="C131" s="21" t="s">
        <v>373</v>
      </c>
      <c r="D131" s="18" t="s">
        <v>374</v>
      </c>
      <c r="E131" s="18">
        <v>1</v>
      </c>
      <c r="F131" s="20">
        <v>200</v>
      </c>
      <c r="G131" s="19" t="s">
        <v>375</v>
      </c>
      <c r="H131" s="45">
        <v>20</v>
      </c>
      <c r="I131" s="55">
        <v>23</v>
      </c>
      <c r="J131" s="78"/>
      <c r="K131" s="65">
        <f t="shared" si="2"/>
        <v>0</v>
      </c>
      <c r="L131" s="61">
        <f t="shared" si="3"/>
        <v>0</v>
      </c>
    </row>
    <row r="132" spans="1:12" ht="18.75" x14ac:dyDescent="0.3">
      <c r="A132" s="117"/>
      <c r="B132" s="21" t="s">
        <v>376</v>
      </c>
      <c r="C132" s="21" t="s">
        <v>377</v>
      </c>
      <c r="D132" s="18" t="s">
        <v>378</v>
      </c>
      <c r="E132" s="18">
        <v>1</v>
      </c>
      <c r="F132" s="18">
        <v>200</v>
      </c>
      <c r="G132" s="43" t="s">
        <v>379</v>
      </c>
      <c r="H132" s="45">
        <v>40</v>
      </c>
      <c r="I132" s="55">
        <v>33</v>
      </c>
      <c r="J132" s="75"/>
      <c r="K132" s="71">
        <f t="shared" si="2"/>
        <v>0</v>
      </c>
      <c r="L132" s="61">
        <f t="shared" si="3"/>
        <v>0</v>
      </c>
    </row>
    <row r="133" spans="1:12" ht="18.75" x14ac:dyDescent="0.3">
      <c r="A133" s="117"/>
      <c r="B133" s="21" t="s">
        <v>380</v>
      </c>
      <c r="C133" s="21" t="s">
        <v>381</v>
      </c>
      <c r="D133" s="18" t="s">
        <v>382</v>
      </c>
      <c r="E133" s="18">
        <v>1</v>
      </c>
      <c r="F133" s="18">
        <v>120</v>
      </c>
      <c r="G133" s="43" t="s">
        <v>383</v>
      </c>
      <c r="H133" s="45">
        <v>120</v>
      </c>
      <c r="I133" s="55">
        <v>46</v>
      </c>
      <c r="J133" s="75"/>
      <c r="K133" s="71">
        <f t="shared" si="2"/>
        <v>0</v>
      </c>
      <c r="L133" s="61">
        <f t="shared" si="3"/>
        <v>0</v>
      </c>
    </row>
    <row r="134" spans="1:12" ht="18.75" x14ac:dyDescent="0.3">
      <c r="A134" s="117"/>
      <c r="B134" s="21" t="s">
        <v>384</v>
      </c>
      <c r="C134" s="21" t="s">
        <v>385</v>
      </c>
      <c r="D134" s="18" t="s">
        <v>317</v>
      </c>
      <c r="E134" s="18">
        <v>1</v>
      </c>
      <c r="F134" s="18">
        <v>51</v>
      </c>
      <c r="G134" s="19" t="s">
        <v>386</v>
      </c>
      <c r="H134" s="45">
        <v>51</v>
      </c>
      <c r="I134" s="55">
        <v>95</v>
      </c>
      <c r="J134" s="75"/>
      <c r="K134" s="65">
        <f t="shared" si="2"/>
        <v>0</v>
      </c>
      <c r="L134" s="61">
        <f t="shared" si="3"/>
        <v>0</v>
      </c>
    </row>
    <row r="135" spans="1:12" ht="18.75" x14ac:dyDescent="0.3">
      <c r="A135" s="117"/>
      <c r="B135" s="21" t="s">
        <v>387</v>
      </c>
      <c r="C135" s="21" t="s">
        <v>388</v>
      </c>
      <c r="D135" s="18" t="s">
        <v>321</v>
      </c>
      <c r="E135" s="18">
        <v>1</v>
      </c>
      <c r="F135" s="18">
        <v>33</v>
      </c>
      <c r="G135" s="19" t="s">
        <v>389</v>
      </c>
      <c r="H135" s="45">
        <v>33</v>
      </c>
      <c r="I135" s="55">
        <v>119</v>
      </c>
      <c r="J135" s="75"/>
      <c r="K135" s="65">
        <f t="shared" si="2"/>
        <v>0</v>
      </c>
      <c r="L135" s="61">
        <f t="shared" si="3"/>
        <v>0</v>
      </c>
    </row>
    <row r="136" spans="1:12" ht="18.75" x14ac:dyDescent="0.3">
      <c r="A136" s="117"/>
      <c r="B136" s="17" t="s">
        <v>390</v>
      </c>
      <c r="C136" s="17" t="s">
        <v>391</v>
      </c>
      <c r="D136" s="18" t="s">
        <v>378</v>
      </c>
      <c r="E136" s="18">
        <v>1</v>
      </c>
      <c r="F136" s="18">
        <v>200</v>
      </c>
      <c r="G136" s="43" t="s">
        <v>392</v>
      </c>
      <c r="H136" s="45">
        <v>40</v>
      </c>
      <c r="I136" s="55">
        <v>37</v>
      </c>
      <c r="J136" s="75"/>
      <c r="K136" s="71">
        <f t="shared" si="2"/>
        <v>0</v>
      </c>
      <c r="L136" s="61">
        <f t="shared" si="3"/>
        <v>0</v>
      </c>
    </row>
    <row r="137" spans="1:12" ht="18.75" x14ac:dyDescent="0.3">
      <c r="A137" s="117"/>
      <c r="B137" s="21" t="s">
        <v>393</v>
      </c>
      <c r="C137" s="21" t="s">
        <v>394</v>
      </c>
      <c r="D137" s="18" t="s">
        <v>382</v>
      </c>
      <c r="E137" s="18">
        <v>1</v>
      </c>
      <c r="F137" s="18">
        <v>120</v>
      </c>
      <c r="G137" s="43" t="s">
        <v>395</v>
      </c>
      <c r="H137" s="45">
        <v>120</v>
      </c>
      <c r="I137" s="55">
        <v>62</v>
      </c>
      <c r="J137" s="75"/>
      <c r="K137" s="71">
        <f t="shared" si="2"/>
        <v>0</v>
      </c>
      <c r="L137" s="61">
        <f t="shared" si="3"/>
        <v>0</v>
      </c>
    </row>
    <row r="138" spans="1:12" ht="18.75" x14ac:dyDescent="0.3">
      <c r="A138" s="117"/>
      <c r="B138" s="17" t="s">
        <v>396</v>
      </c>
      <c r="C138" s="17" t="s">
        <v>397</v>
      </c>
      <c r="D138" s="18" t="s">
        <v>317</v>
      </c>
      <c r="E138" s="18">
        <v>1</v>
      </c>
      <c r="F138" s="18">
        <v>51</v>
      </c>
      <c r="G138" s="19" t="s">
        <v>398</v>
      </c>
      <c r="H138" s="45">
        <v>51</v>
      </c>
      <c r="I138" s="55">
        <v>101</v>
      </c>
      <c r="J138" s="75"/>
      <c r="K138" s="65">
        <f t="shared" si="2"/>
        <v>0</v>
      </c>
      <c r="L138" s="61">
        <f t="shared" si="3"/>
        <v>0</v>
      </c>
    </row>
    <row r="139" spans="1:12" ht="18.75" x14ac:dyDescent="0.3">
      <c r="A139" s="117"/>
      <c r="B139" s="17" t="s">
        <v>399</v>
      </c>
      <c r="C139" s="17" t="s">
        <v>400</v>
      </c>
      <c r="D139" s="18" t="s">
        <v>321</v>
      </c>
      <c r="E139" s="18">
        <v>1</v>
      </c>
      <c r="F139" s="18">
        <v>33</v>
      </c>
      <c r="G139" s="19" t="s">
        <v>401</v>
      </c>
      <c r="H139" s="45">
        <v>33</v>
      </c>
      <c r="I139" s="55">
        <v>136</v>
      </c>
      <c r="J139" s="75"/>
      <c r="K139" s="65">
        <f t="shared" si="2"/>
        <v>0</v>
      </c>
      <c r="L139" s="61">
        <f t="shared" si="3"/>
        <v>0</v>
      </c>
    </row>
    <row r="140" spans="1:12" ht="18.75" x14ac:dyDescent="0.3">
      <c r="A140" s="117"/>
      <c r="B140" s="21" t="s">
        <v>402</v>
      </c>
      <c r="C140" s="21" t="s">
        <v>403</v>
      </c>
      <c r="D140" s="18" t="s">
        <v>374</v>
      </c>
      <c r="E140" s="18">
        <v>1</v>
      </c>
      <c r="F140" s="20">
        <v>200</v>
      </c>
      <c r="G140" s="22" t="s">
        <v>404</v>
      </c>
      <c r="H140" s="45">
        <v>20</v>
      </c>
      <c r="I140" s="55">
        <v>24</v>
      </c>
      <c r="J140" s="78"/>
      <c r="K140" s="66">
        <f t="shared" si="2"/>
        <v>0</v>
      </c>
      <c r="L140" s="61">
        <f t="shared" si="3"/>
        <v>0</v>
      </c>
    </row>
    <row r="141" spans="1:12" ht="18.75" x14ac:dyDescent="0.3">
      <c r="A141" s="117"/>
      <c r="B141" s="21" t="s">
        <v>405</v>
      </c>
      <c r="C141" s="21" t="s">
        <v>406</v>
      </c>
      <c r="D141" s="18" t="s">
        <v>378</v>
      </c>
      <c r="E141" s="18">
        <v>1</v>
      </c>
      <c r="F141" s="18">
        <v>200</v>
      </c>
      <c r="G141" s="43" t="s">
        <v>407</v>
      </c>
      <c r="H141" s="45">
        <v>40</v>
      </c>
      <c r="I141" s="55">
        <v>37</v>
      </c>
      <c r="J141" s="75"/>
      <c r="K141" s="71">
        <f t="shared" si="2"/>
        <v>0</v>
      </c>
      <c r="L141" s="61">
        <f t="shared" si="3"/>
        <v>0</v>
      </c>
    </row>
    <row r="142" spans="1:12" ht="18.75" x14ac:dyDescent="0.3">
      <c r="A142" s="117"/>
      <c r="B142" s="21" t="s">
        <v>408</v>
      </c>
      <c r="C142" s="21" t="s">
        <v>409</v>
      </c>
      <c r="D142" s="18" t="s">
        <v>382</v>
      </c>
      <c r="E142" s="18">
        <v>1</v>
      </c>
      <c r="F142" s="18">
        <v>120</v>
      </c>
      <c r="G142" s="43" t="s">
        <v>410</v>
      </c>
      <c r="H142" s="45">
        <v>120</v>
      </c>
      <c r="I142" s="55">
        <v>52</v>
      </c>
      <c r="J142" s="75"/>
      <c r="K142" s="71">
        <f t="shared" si="2"/>
        <v>0</v>
      </c>
      <c r="L142" s="61">
        <f t="shared" si="3"/>
        <v>0</v>
      </c>
    </row>
    <row r="143" spans="1:12" ht="18.75" x14ac:dyDescent="0.3">
      <c r="A143" s="117"/>
      <c r="B143" s="21" t="s">
        <v>411</v>
      </c>
      <c r="C143" s="21" t="s">
        <v>412</v>
      </c>
      <c r="D143" s="18" t="s">
        <v>317</v>
      </c>
      <c r="E143" s="18">
        <v>1</v>
      </c>
      <c r="F143" s="18">
        <v>51</v>
      </c>
      <c r="G143" s="43" t="s">
        <v>413</v>
      </c>
      <c r="H143" s="45">
        <v>51</v>
      </c>
      <c r="I143" s="55">
        <v>101</v>
      </c>
      <c r="J143" s="75"/>
      <c r="K143" s="71">
        <f t="shared" si="2"/>
        <v>0</v>
      </c>
      <c r="L143" s="61">
        <f t="shared" si="3"/>
        <v>0</v>
      </c>
    </row>
    <row r="144" spans="1:12" ht="18.75" x14ac:dyDescent="0.3">
      <c r="A144" s="117"/>
      <c r="B144" s="21" t="s">
        <v>414</v>
      </c>
      <c r="C144" s="21" t="s">
        <v>415</v>
      </c>
      <c r="D144" s="18" t="s">
        <v>378</v>
      </c>
      <c r="E144" s="18">
        <v>1</v>
      </c>
      <c r="F144" s="20">
        <v>200</v>
      </c>
      <c r="G144" s="46" t="s">
        <v>416</v>
      </c>
      <c r="H144" s="45">
        <v>40</v>
      </c>
      <c r="I144" s="55">
        <v>34</v>
      </c>
      <c r="J144" s="78"/>
      <c r="K144" s="72">
        <f t="shared" si="2"/>
        <v>0</v>
      </c>
      <c r="L144" s="61">
        <f t="shared" si="3"/>
        <v>0</v>
      </c>
    </row>
    <row r="145" spans="1:12" ht="18.75" x14ac:dyDescent="0.3">
      <c r="A145" s="117"/>
      <c r="B145" s="21" t="s">
        <v>417</v>
      </c>
      <c r="C145" s="21" t="s">
        <v>418</v>
      </c>
      <c r="D145" s="18" t="s">
        <v>382</v>
      </c>
      <c r="E145" s="18">
        <v>1</v>
      </c>
      <c r="F145" s="18">
        <v>120</v>
      </c>
      <c r="G145" s="43" t="s">
        <v>419</v>
      </c>
      <c r="H145" s="45">
        <v>120</v>
      </c>
      <c r="I145" s="55">
        <v>56</v>
      </c>
      <c r="J145" s="75"/>
      <c r="K145" s="71">
        <f t="shared" si="2"/>
        <v>0</v>
      </c>
      <c r="L145" s="61">
        <f t="shared" si="3"/>
        <v>0</v>
      </c>
    </row>
    <row r="146" spans="1:12" ht="18.75" x14ac:dyDescent="0.3">
      <c r="A146" s="117"/>
      <c r="B146" s="17" t="s">
        <v>420</v>
      </c>
      <c r="C146" s="17" t="s">
        <v>421</v>
      </c>
      <c r="D146" s="18" t="s">
        <v>321</v>
      </c>
      <c r="E146" s="18">
        <v>1</v>
      </c>
      <c r="F146" s="18">
        <v>33</v>
      </c>
      <c r="G146" s="43" t="s">
        <v>422</v>
      </c>
      <c r="H146" s="45">
        <v>33</v>
      </c>
      <c r="I146" s="55">
        <v>157</v>
      </c>
      <c r="J146" s="75"/>
      <c r="K146" s="71">
        <f t="shared" ref="K146:K212" si="4">J146/F146</f>
        <v>0</v>
      </c>
      <c r="L146" s="61">
        <f t="shared" si="3"/>
        <v>0</v>
      </c>
    </row>
    <row r="147" spans="1:12" ht="18.75" x14ac:dyDescent="0.3">
      <c r="A147" s="117"/>
      <c r="B147" s="21" t="s">
        <v>423</v>
      </c>
      <c r="C147" s="21" t="s">
        <v>424</v>
      </c>
      <c r="D147" s="18" t="s">
        <v>317</v>
      </c>
      <c r="E147" s="18">
        <v>1</v>
      </c>
      <c r="F147" s="18">
        <v>51</v>
      </c>
      <c r="G147" s="43" t="s">
        <v>425</v>
      </c>
      <c r="H147" s="45">
        <v>51</v>
      </c>
      <c r="I147" s="55">
        <v>108</v>
      </c>
      <c r="J147" s="75"/>
      <c r="K147" s="71">
        <f t="shared" si="4"/>
        <v>0</v>
      </c>
      <c r="L147" s="61">
        <f t="shared" ref="L147:L213" si="5">J147*I147</f>
        <v>0</v>
      </c>
    </row>
    <row r="148" spans="1:12" ht="18.75" x14ac:dyDescent="0.3">
      <c r="A148" s="117"/>
      <c r="B148" s="21" t="s">
        <v>426</v>
      </c>
      <c r="C148" s="21" t="s">
        <v>427</v>
      </c>
      <c r="D148" s="18" t="s">
        <v>382</v>
      </c>
      <c r="E148" s="18">
        <v>1</v>
      </c>
      <c r="F148" s="18">
        <v>120</v>
      </c>
      <c r="G148" s="43" t="s">
        <v>428</v>
      </c>
      <c r="H148" s="45">
        <v>30</v>
      </c>
      <c r="I148" s="55">
        <v>66</v>
      </c>
      <c r="J148" s="75"/>
      <c r="K148" s="71">
        <f t="shared" si="4"/>
        <v>0</v>
      </c>
      <c r="L148" s="61">
        <f t="shared" si="5"/>
        <v>0</v>
      </c>
    </row>
    <row r="149" spans="1:12" ht="18.75" x14ac:dyDescent="0.3">
      <c r="A149" s="117"/>
      <c r="B149" s="21" t="s">
        <v>429</v>
      </c>
      <c r="C149" s="21" t="s">
        <v>430</v>
      </c>
      <c r="D149" s="18" t="s">
        <v>382</v>
      </c>
      <c r="E149" s="18">
        <v>1</v>
      </c>
      <c r="F149" s="18">
        <v>120</v>
      </c>
      <c r="G149" s="43" t="s">
        <v>431</v>
      </c>
      <c r="H149" s="45">
        <v>30</v>
      </c>
      <c r="I149" s="55">
        <v>66</v>
      </c>
      <c r="J149" s="75"/>
      <c r="K149" s="71">
        <f t="shared" si="4"/>
        <v>0</v>
      </c>
      <c r="L149" s="61">
        <f t="shared" si="5"/>
        <v>0</v>
      </c>
    </row>
    <row r="150" spans="1:12" ht="18.75" x14ac:dyDescent="0.3">
      <c r="A150" s="117"/>
      <c r="B150" s="21" t="s">
        <v>432</v>
      </c>
      <c r="C150" s="21" t="s">
        <v>433</v>
      </c>
      <c r="D150" s="18" t="s">
        <v>317</v>
      </c>
      <c r="E150" s="18">
        <v>1</v>
      </c>
      <c r="F150" s="18">
        <v>51</v>
      </c>
      <c r="G150" s="22" t="s">
        <v>434</v>
      </c>
      <c r="H150" s="45">
        <v>51</v>
      </c>
      <c r="I150" s="55">
        <v>108</v>
      </c>
      <c r="J150" s="75"/>
      <c r="K150" s="66">
        <f t="shared" si="4"/>
        <v>0</v>
      </c>
      <c r="L150" s="61">
        <f t="shared" si="5"/>
        <v>0</v>
      </c>
    </row>
    <row r="151" spans="1:12" ht="18.75" x14ac:dyDescent="0.3">
      <c r="A151" s="117"/>
      <c r="B151" s="21" t="s">
        <v>435</v>
      </c>
      <c r="C151" s="21" t="s">
        <v>436</v>
      </c>
      <c r="D151" s="18" t="s">
        <v>317</v>
      </c>
      <c r="E151" s="18">
        <v>1</v>
      </c>
      <c r="F151" s="18">
        <v>51</v>
      </c>
      <c r="G151" s="43" t="s">
        <v>437</v>
      </c>
      <c r="H151" s="45">
        <v>51</v>
      </c>
      <c r="I151" s="55">
        <v>108</v>
      </c>
      <c r="J151" s="75"/>
      <c r="K151" s="71">
        <f t="shared" si="4"/>
        <v>0</v>
      </c>
      <c r="L151" s="61">
        <f t="shared" si="5"/>
        <v>0</v>
      </c>
    </row>
    <row r="152" spans="1:12" ht="18.75" x14ac:dyDescent="0.3">
      <c r="A152" s="117"/>
      <c r="B152" s="21" t="s">
        <v>438</v>
      </c>
      <c r="C152" s="21" t="s">
        <v>439</v>
      </c>
      <c r="D152" s="18" t="s">
        <v>378</v>
      </c>
      <c r="E152" s="18">
        <v>1</v>
      </c>
      <c r="F152" s="18">
        <v>200</v>
      </c>
      <c r="G152" s="43" t="s">
        <v>440</v>
      </c>
      <c r="H152" s="45">
        <v>40</v>
      </c>
      <c r="I152" s="55">
        <v>39</v>
      </c>
      <c r="J152" s="75"/>
      <c r="K152" s="71">
        <f t="shared" si="4"/>
        <v>0</v>
      </c>
      <c r="L152" s="61">
        <f t="shared" si="5"/>
        <v>0</v>
      </c>
    </row>
    <row r="153" spans="1:12" ht="18.75" x14ac:dyDescent="0.3">
      <c r="A153" s="117"/>
      <c r="B153" s="21" t="s">
        <v>441</v>
      </c>
      <c r="C153" s="21" t="s">
        <v>442</v>
      </c>
      <c r="D153" s="18" t="s">
        <v>382</v>
      </c>
      <c r="E153" s="18">
        <v>1</v>
      </c>
      <c r="F153" s="18">
        <v>120</v>
      </c>
      <c r="G153" s="43" t="s">
        <v>443</v>
      </c>
      <c r="H153" s="45">
        <v>60</v>
      </c>
      <c r="I153" s="55">
        <v>59</v>
      </c>
      <c r="J153" s="75"/>
      <c r="K153" s="71">
        <f t="shared" si="4"/>
        <v>0</v>
      </c>
      <c r="L153" s="61">
        <f t="shared" si="5"/>
        <v>0</v>
      </c>
    </row>
    <row r="154" spans="1:12" ht="18.75" x14ac:dyDescent="0.3">
      <c r="A154" s="117"/>
      <c r="B154" s="21" t="s">
        <v>444</v>
      </c>
      <c r="C154" s="21" t="s">
        <v>445</v>
      </c>
      <c r="D154" s="18" t="s">
        <v>317</v>
      </c>
      <c r="E154" s="18">
        <v>1</v>
      </c>
      <c r="F154" s="18">
        <v>51</v>
      </c>
      <c r="G154" s="43" t="s">
        <v>446</v>
      </c>
      <c r="H154" s="45">
        <v>51</v>
      </c>
      <c r="I154" s="55">
        <v>112</v>
      </c>
      <c r="J154" s="75"/>
      <c r="K154" s="71">
        <f t="shared" si="4"/>
        <v>0</v>
      </c>
      <c r="L154" s="61">
        <f t="shared" si="5"/>
        <v>0</v>
      </c>
    </row>
    <row r="155" spans="1:12" ht="18.75" x14ac:dyDescent="0.3">
      <c r="A155" s="117"/>
      <c r="B155" s="21" t="s">
        <v>447</v>
      </c>
      <c r="C155" s="21" t="s">
        <v>448</v>
      </c>
      <c r="D155" s="18" t="s">
        <v>321</v>
      </c>
      <c r="E155" s="18">
        <v>1</v>
      </c>
      <c r="F155" s="18">
        <v>33</v>
      </c>
      <c r="G155" s="22" t="s">
        <v>449</v>
      </c>
      <c r="H155" s="45">
        <v>33</v>
      </c>
      <c r="I155" s="55">
        <v>183</v>
      </c>
      <c r="J155" s="75"/>
      <c r="K155" s="66">
        <f t="shared" si="4"/>
        <v>0</v>
      </c>
      <c r="L155" s="61">
        <f t="shared" si="5"/>
        <v>0</v>
      </c>
    </row>
    <row r="156" spans="1:12" ht="18.75" x14ac:dyDescent="0.3">
      <c r="A156" s="117"/>
      <c r="B156" s="21" t="s">
        <v>450</v>
      </c>
      <c r="C156" s="21" t="s">
        <v>451</v>
      </c>
      <c r="D156" s="18" t="s">
        <v>317</v>
      </c>
      <c r="E156" s="18">
        <v>1</v>
      </c>
      <c r="F156" s="18">
        <v>51</v>
      </c>
      <c r="G156" s="43" t="s">
        <v>452</v>
      </c>
      <c r="H156" s="45">
        <v>51</v>
      </c>
      <c r="I156" s="55">
        <v>108</v>
      </c>
      <c r="J156" s="75"/>
      <c r="K156" s="71">
        <f t="shared" si="4"/>
        <v>0</v>
      </c>
      <c r="L156" s="61">
        <f t="shared" si="5"/>
        <v>0</v>
      </c>
    </row>
    <row r="157" spans="1:12" ht="18.75" x14ac:dyDescent="0.3">
      <c r="A157" s="117"/>
      <c r="B157" s="21" t="s">
        <v>453</v>
      </c>
      <c r="C157" s="21" t="s">
        <v>454</v>
      </c>
      <c r="D157" s="18" t="s">
        <v>378</v>
      </c>
      <c r="E157" s="18">
        <v>1</v>
      </c>
      <c r="F157" s="18">
        <v>200</v>
      </c>
      <c r="G157" s="43" t="s">
        <v>455</v>
      </c>
      <c r="H157" s="45">
        <v>20</v>
      </c>
      <c r="I157" s="55">
        <v>41</v>
      </c>
      <c r="J157" s="75"/>
      <c r="K157" s="71">
        <f t="shared" si="4"/>
        <v>0</v>
      </c>
      <c r="L157" s="61">
        <f t="shared" si="5"/>
        <v>0</v>
      </c>
    </row>
    <row r="158" spans="1:12" ht="18.75" x14ac:dyDescent="0.3">
      <c r="A158" s="117"/>
      <c r="B158" s="21" t="s">
        <v>456</v>
      </c>
      <c r="C158" s="21" t="s">
        <v>457</v>
      </c>
      <c r="D158" s="18" t="s">
        <v>317</v>
      </c>
      <c r="E158" s="18">
        <v>1</v>
      </c>
      <c r="F158" s="18">
        <v>51</v>
      </c>
      <c r="G158" s="43" t="s">
        <v>458</v>
      </c>
      <c r="H158" s="45">
        <v>51</v>
      </c>
      <c r="I158" s="55">
        <v>108</v>
      </c>
      <c r="J158" s="75"/>
      <c r="K158" s="71">
        <f t="shared" si="4"/>
        <v>0</v>
      </c>
      <c r="L158" s="61">
        <f t="shared" si="5"/>
        <v>0</v>
      </c>
    </row>
    <row r="159" spans="1:12" ht="18.75" x14ac:dyDescent="0.3">
      <c r="A159" s="117"/>
      <c r="B159" s="21" t="s">
        <v>459</v>
      </c>
      <c r="C159" s="21" t="s">
        <v>460</v>
      </c>
      <c r="D159" s="18" t="s">
        <v>317</v>
      </c>
      <c r="E159" s="18">
        <v>1</v>
      </c>
      <c r="F159" s="18">
        <v>51</v>
      </c>
      <c r="G159" s="43" t="s">
        <v>461</v>
      </c>
      <c r="H159" s="45">
        <v>51</v>
      </c>
      <c r="I159" s="55">
        <v>108</v>
      </c>
      <c r="J159" s="75"/>
      <c r="K159" s="71">
        <f t="shared" si="4"/>
        <v>0</v>
      </c>
      <c r="L159" s="61">
        <f t="shared" si="5"/>
        <v>0</v>
      </c>
    </row>
    <row r="160" spans="1:12" ht="18.75" x14ac:dyDescent="0.3">
      <c r="A160" s="117"/>
      <c r="B160" s="21" t="s">
        <v>462</v>
      </c>
      <c r="C160" s="21" t="s">
        <v>463</v>
      </c>
      <c r="D160" s="18" t="s">
        <v>317</v>
      </c>
      <c r="E160" s="18">
        <v>1</v>
      </c>
      <c r="F160" s="18">
        <v>51</v>
      </c>
      <c r="G160" s="43" t="s">
        <v>464</v>
      </c>
      <c r="H160" s="45">
        <v>51</v>
      </c>
      <c r="I160" s="55">
        <v>108</v>
      </c>
      <c r="J160" s="75"/>
      <c r="K160" s="71">
        <f t="shared" si="4"/>
        <v>0</v>
      </c>
      <c r="L160" s="61">
        <f t="shared" si="5"/>
        <v>0</v>
      </c>
    </row>
    <row r="161" spans="1:12" ht="18.75" x14ac:dyDescent="0.3">
      <c r="A161" s="117"/>
      <c r="B161" s="21" t="s">
        <v>465</v>
      </c>
      <c r="C161" s="21" t="s">
        <v>466</v>
      </c>
      <c r="D161" s="18" t="s">
        <v>382</v>
      </c>
      <c r="E161" s="18">
        <v>1</v>
      </c>
      <c r="F161" s="18">
        <v>120</v>
      </c>
      <c r="G161" s="43" t="s">
        <v>467</v>
      </c>
      <c r="H161" s="45">
        <v>30</v>
      </c>
      <c r="I161" s="55">
        <v>65</v>
      </c>
      <c r="J161" s="75"/>
      <c r="K161" s="71">
        <f t="shared" si="4"/>
        <v>0</v>
      </c>
      <c r="L161" s="61">
        <f t="shared" si="5"/>
        <v>0</v>
      </c>
    </row>
    <row r="162" spans="1:12" ht="18.75" x14ac:dyDescent="0.3">
      <c r="A162" s="117"/>
      <c r="B162" s="21" t="s">
        <v>468</v>
      </c>
      <c r="C162" s="21" t="s">
        <v>469</v>
      </c>
      <c r="D162" s="18" t="s">
        <v>317</v>
      </c>
      <c r="E162" s="18">
        <v>1</v>
      </c>
      <c r="F162" s="18">
        <v>51</v>
      </c>
      <c r="G162" s="43" t="s">
        <v>470</v>
      </c>
      <c r="H162" s="45">
        <v>51</v>
      </c>
      <c r="I162" s="55">
        <v>108</v>
      </c>
      <c r="J162" s="75"/>
      <c r="K162" s="71">
        <f t="shared" si="4"/>
        <v>0</v>
      </c>
      <c r="L162" s="61">
        <f t="shared" si="5"/>
        <v>0</v>
      </c>
    </row>
    <row r="163" spans="1:12" ht="18.75" x14ac:dyDescent="0.3">
      <c r="A163" s="117"/>
      <c r="B163" s="21" t="s">
        <v>688</v>
      </c>
      <c r="C163" s="21" t="s">
        <v>689</v>
      </c>
      <c r="D163" s="18" t="s">
        <v>382</v>
      </c>
      <c r="E163" s="18">
        <v>1</v>
      </c>
      <c r="F163" s="18">
        <v>120</v>
      </c>
      <c r="G163" s="43" t="s">
        <v>690</v>
      </c>
      <c r="H163" s="45">
        <v>30</v>
      </c>
      <c r="I163" s="55">
        <v>51</v>
      </c>
      <c r="J163" s="75"/>
      <c r="K163" s="71">
        <f>J163/F163</f>
        <v>0</v>
      </c>
      <c r="L163" s="61">
        <f>J163*I163</f>
        <v>0</v>
      </c>
    </row>
    <row r="164" spans="1:12" ht="18.75" x14ac:dyDescent="0.3">
      <c r="A164" s="117"/>
      <c r="B164" s="21" t="s">
        <v>471</v>
      </c>
      <c r="C164" s="21" t="s">
        <v>472</v>
      </c>
      <c r="D164" s="18" t="s">
        <v>317</v>
      </c>
      <c r="E164" s="18">
        <v>1</v>
      </c>
      <c r="F164" s="18">
        <v>51</v>
      </c>
      <c r="G164" s="43" t="s">
        <v>473</v>
      </c>
      <c r="H164" s="45">
        <v>51</v>
      </c>
      <c r="I164" s="55">
        <v>93</v>
      </c>
      <c r="J164" s="75"/>
      <c r="K164" s="71">
        <f t="shared" si="4"/>
        <v>0</v>
      </c>
      <c r="L164" s="61">
        <f t="shared" si="5"/>
        <v>0</v>
      </c>
    </row>
    <row r="165" spans="1:12" ht="18.75" x14ac:dyDescent="0.3">
      <c r="A165" s="117"/>
      <c r="B165" s="21" t="s">
        <v>474</v>
      </c>
      <c r="C165" s="21" t="s">
        <v>475</v>
      </c>
      <c r="D165" s="18" t="s">
        <v>317</v>
      </c>
      <c r="E165" s="18">
        <v>1</v>
      </c>
      <c r="F165" s="20">
        <v>51</v>
      </c>
      <c r="G165" s="43" t="s">
        <v>476</v>
      </c>
      <c r="H165" s="45">
        <v>51</v>
      </c>
      <c r="I165" s="55">
        <v>108</v>
      </c>
      <c r="J165" s="78"/>
      <c r="K165" s="71">
        <f t="shared" si="4"/>
        <v>0</v>
      </c>
      <c r="L165" s="61">
        <f t="shared" si="5"/>
        <v>0</v>
      </c>
    </row>
    <row r="166" spans="1:12" ht="18.75" x14ac:dyDescent="0.3">
      <c r="A166" s="117"/>
      <c r="B166" s="21" t="s">
        <v>477</v>
      </c>
      <c r="C166" s="21" t="s">
        <v>478</v>
      </c>
      <c r="D166" s="18" t="s">
        <v>382</v>
      </c>
      <c r="E166" s="18">
        <v>1</v>
      </c>
      <c r="F166" s="20">
        <v>120</v>
      </c>
      <c r="G166" s="43" t="s">
        <v>479</v>
      </c>
      <c r="H166" s="45">
        <v>30</v>
      </c>
      <c r="I166" s="55">
        <v>64</v>
      </c>
      <c r="J166" s="78"/>
      <c r="K166" s="71">
        <f t="shared" si="4"/>
        <v>0</v>
      </c>
      <c r="L166" s="61">
        <f t="shared" si="5"/>
        <v>0</v>
      </c>
    </row>
    <row r="167" spans="1:12" ht="21" x14ac:dyDescent="0.3">
      <c r="A167" s="117"/>
      <c r="B167" s="21" t="s">
        <v>480</v>
      </c>
      <c r="C167" s="21" t="s">
        <v>481</v>
      </c>
      <c r="D167" s="37" t="s">
        <v>482</v>
      </c>
      <c r="E167" s="18">
        <v>1</v>
      </c>
      <c r="F167" s="18">
        <v>1</v>
      </c>
      <c r="G167" s="43" t="s">
        <v>483</v>
      </c>
      <c r="H167" s="45">
        <v>1</v>
      </c>
      <c r="I167" s="144">
        <v>3399</v>
      </c>
      <c r="J167" s="75"/>
      <c r="K167" s="71">
        <f t="shared" si="4"/>
        <v>0</v>
      </c>
      <c r="L167" s="61">
        <f t="shared" si="5"/>
        <v>0</v>
      </c>
    </row>
    <row r="168" spans="1:12" ht="21" x14ac:dyDescent="0.3">
      <c r="A168" s="117"/>
      <c r="B168" s="21" t="s">
        <v>484</v>
      </c>
      <c r="C168" s="21" t="s">
        <v>485</v>
      </c>
      <c r="D168" s="37" t="s">
        <v>482</v>
      </c>
      <c r="E168" s="18">
        <v>1</v>
      </c>
      <c r="F168" s="18">
        <v>1</v>
      </c>
      <c r="G168" s="43" t="s">
        <v>486</v>
      </c>
      <c r="H168" s="45">
        <v>1</v>
      </c>
      <c r="I168" s="144">
        <v>4299</v>
      </c>
      <c r="J168" s="75"/>
      <c r="K168" s="71">
        <f t="shared" si="4"/>
        <v>0</v>
      </c>
      <c r="L168" s="61">
        <f t="shared" si="5"/>
        <v>0</v>
      </c>
    </row>
    <row r="169" spans="1:12" ht="21" x14ac:dyDescent="0.3">
      <c r="A169" s="117"/>
      <c r="B169" s="21" t="s">
        <v>487</v>
      </c>
      <c r="C169" s="21" t="s">
        <v>488</v>
      </c>
      <c r="D169" s="37" t="s">
        <v>489</v>
      </c>
      <c r="E169" s="18">
        <v>1</v>
      </c>
      <c r="F169" s="18">
        <v>1</v>
      </c>
      <c r="G169" s="43" t="s">
        <v>490</v>
      </c>
      <c r="H169" s="45">
        <v>1</v>
      </c>
      <c r="I169" s="144">
        <v>2669</v>
      </c>
      <c r="J169" s="75"/>
      <c r="K169" s="71">
        <f t="shared" si="4"/>
        <v>0</v>
      </c>
      <c r="L169" s="61">
        <f t="shared" si="5"/>
        <v>0</v>
      </c>
    </row>
    <row r="170" spans="1:12" ht="21.75" thickBot="1" x14ac:dyDescent="0.35">
      <c r="A170" s="118"/>
      <c r="B170" s="29" t="s">
        <v>491</v>
      </c>
      <c r="C170" s="29" t="s">
        <v>492</v>
      </c>
      <c r="D170" s="38" t="s">
        <v>493</v>
      </c>
      <c r="E170" s="24">
        <v>1</v>
      </c>
      <c r="F170" s="24">
        <v>1</v>
      </c>
      <c r="G170" s="30" t="s">
        <v>494</v>
      </c>
      <c r="H170" s="47">
        <v>1</v>
      </c>
      <c r="I170" s="89">
        <v>799</v>
      </c>
      <c r="J170" s="76"/>
      <c r="K170" s="69">
        <f t="shared" si="4"/>
        <v>0</v>
      </c>
      <c r="L170" s="62">
        <f t="shared" si="5"/>
        <v>0</v>
      </c>
    </row>
    <row r="171" spans="1:12" ht="17.25" customHeight="1" x14ac:dyDescent="0.3">
      <c r="A171" s="119" t="s">
        <v>495</v>
      </c>
      <c r="B171" s="13" t="s">
        <v>496</v>
      </c>
      <c r="C171" s="13" t="s">
        <v>497</v>
      </c>
      <c r="D171" s="14" t="s">
        <v>374</v>
      </c>
      <c r="E171" s="14">
        <v>1</v>
      </c>
      <c r="F171" s="14">
        <v>180</v>
      </c>
      <c r="G171" s="15" t="s">
        <v>498</v>
      </c>
      <c r="H171" s="44">
        <v>15</v>
      </c>
      <c r="I171" s="54">
        <v>62</v>
      </c>
      <c r="J171" s="74"/>
      <c r="K171" s="64">
        <f t="shared" si="4"/>
        <v>0</v>
      </c>
      <c r="L171" s="60">
        <f t="shared" si="5"/>
        <v>0</v>
      </c>
    </row>
    <row r="172" spans="1:12" ht="18.75" x14ac:dyDescent="0.3">
      <c r="A172" s="120"/>
      <c r="B172" s="17" t="s">
        <v>499</v>
      </c>
      <c r="C172" s="17" t="s">
        <v>500</v>
      </c>
      <c r="D172" s="18" t="s">
        <v>374</v>
      </c>
      <c r="E172" s="18">
        <v>1</v>
      </c>
      <c r="F172" s="18">
        <v>200</v>
      </c>
      <c r="G172" s="19" t="s">
        <v>501</v>
      </c>
      <c r="H172" s="45">
        <v>15</v>
      </c>
      <c r="I172" s="55">
        <v>67</v>
      </c>
      <c r="J172" s="75"/>
      <c r="K172" s="65">
        <f t="shared" si="4"/>
        <v>0</v>
      </c>
      <c r="L172" s="61">
        <f t="shared" si="5"/>
        <v>0</v>
      </c>
    </row>
    <row r="173" spans="1:12" ht="18.75" x14ac:dyDescent="0.3">
      <c r="A173" s="120"/>
      <c r="B173" s="17" t="s">
        <v>502</v>
      </c>
      <c r="C173" s="17" t="s">
        <v>503</v>
      </c>
      <c r="D173" s="18" t="s">
        <v>504</v>
      </c>
      <c r="E173" s="18">
        <v>1</v>
      </c>
      <c r="F173" s="18">
        <v>119</v>
      </c>
      <c r="G173" s="19" t="s">
        <v>505</v>
      </c>
      <c r="H173" s="45">
        <v>10</v>
      </c>
      <c r="I173" s="55">
        <v>71</v>
      </c>
      <c r="J173" s="75"/>
      <c r="K173" s="65">
        <f t="shared" si="4"/>
        <v>0</v>
      </c>
      <c r="L173" s="61">
        <f t="shared" si="5"/>
        <v>0</v>
      </c>
    </row>
    <row r="174" spans="1:12" ht="18.75" x14ac:dyDescent="0.3">
      <c r="A174" s="120"/>
      <c r="B174" s="17" t="s">
        <v>506</v>
      </c>
      <c r="C174" s="17" t="s">
        <v>507</v>
      </c>
      <c r="D174" s="18" t="s">
        <v>504</v>
      </c>
      <c r="E174" s="18">
        <v>1</v>
      </c>
      <c r="F174" s="18">
        <v>119</v>
      </c>
      <c r="G174" s="19" t="s">
        <v>508</v>
      </c>
      <c r="H174" s="45">
        <v>10</v>
      </c>
      <c r="I174" s="55">
        <v>71</v>
      </c>
      <c r="J174" s="75"/>
      <c r="K174" s="65">
        <f t="shared" si="4"/>
        <v>0</v>
      </c>
      <c r="L174" s="61">
        <f t="shared" si="5"/>
        <v>0</v>
      </c>
    </row>
    <row r="175" spans="1:12" ht="18.75" x14ac:dyDescent="0.3">
      <c r="A175" s="120"/>
      <c r="B175" s="17" t="s">
        <v>509</v>
      </c>
      <c r="C175" s="17" t="s">
        <v>510</v>
      </c>
      <c r="D175" s="18" t="s">
        <v>504</v>
      </c>
      <c r="E175" s="18">
        <v>1</v>
      </c>
      <c r="F175" s="18">
        <v>119</v>
      </c>
      <c r="G175" s="19" t="s">
        <v>511</v>
      </c>
      <c r="H175" s="45">
        <v>10</v>
      </c>
      <c r="I175" s="55">
        <v>71</v>
      </c>
      <c r="J175" s="75"/>
      <c r="K175" s="65">
        <f t="shared" si="4"/>
        <v>0</v>
      </c>
      <c r="L175" s="61">
        <f t="shared" si="5"/>
        <v>0</v>
      </c>
    </row>
    <row r="176" spans="1:12" ht="18.75" x14ac:dyDescent="0.3">
      <c r="A176" s="120"/>
      <c r="B176" s="17" t="s">
        <v>512</v>
      </c>
      <c r="C176" s="17" t="s">
        <v>513</v>
      </c>
      <c r="D176" s="18" t="s">
        <v>504</v>
      </c>
      <c r="E176" s="18">
        <v>1</v>
      </c>
      <c r="F176" s="18">
        <v>119</v>
      </c>
      <c r="G176" s="19" t="s">
        <v>514</v>
      </c>
      <c r="H176" s="45">
        <v>10</v>
      </c>
      <c r="I176" s="55">
        <v>71</v>
      </c>
      <c r="J176" s="75"/>
      <c r="K176" s="65">
        <f t="shared" si="4"/>
        <v>0</v>
      </c>
      <c r="L176" s="61">
        <f t="shared" si="5"/>
        <v>0</v>
      </c>
    </row>
    <row r="177" spans="1:12" ht="18.75" x14ac:dyDescent="0.3">
      <c r="A177" s="120"/>
      <c r="B177" s="21" t="s">
        <v>515</v>
      </c>
      <c r="C177" s="21" t="s">
        <v>516</v>
      </c>
      <c r="D177" s="18" t="s">
        <v>374</v>
      </c>
      <c r="E177" s="18">
        <v>1</v>
      </c>
      <c r="F177" s="18">
        <v>200</v>
      </c>
      <c r="G177" s="43" t="s">
        <v>517</v>
      </c>
      <c r="H177" s="45">
        <v>15</v>
      </c>
      <c r="I177" s="55">
        <v>67</v>
      </c>
      <c r="J177" s="75"/>
      <c r="K177" s="71">
        <f t="shared" si="4"/>
        <v>0</v>
      </c>
      <c r="L177" s="61">
        <f t="shared" si="5"/>
        <v>0</v>
      </c>
    </row>
    <row r="178" spans="1:12" ht="18.75" x14ac:dyDescent="0.3">
      <c r="A178" s="120"/>
      <c r="B178" s="17" t="s">
        <v>518</v>
      </c>
      <c r="C178" s="17" t="s">
        <v>519</v>
      </c>
      <c r="D178" s="18" t="s">
        <v>374</v>
      </c>
      <c r="E178" s="18">
        <v>1</v>
      </c>
      <c r="F178" s="18">
        <v>180</v>
      </c>
      <c r="G178" s="19" t="s">
        <v>520</v>
      </c>
      <c r="H178" s="45">
        <v>15</v>
      </c>
      <c r="I178" s="55">
        <v>33</v>
      </c>
      <c r="J178" s="75"/>
      <c r="K178" s="65">
        <f t="shared" si="4"/>
        <v>0</v>
      </c>
      <c r="L178" s="61">
        <f t="shared" si="5"/>
        <v>0</v>
      </c>
    </row>
    <row r="179" spans="1:12" ht="18.75" x14ac:dyDescent="0.3">
      <c r="A179" s="120"/>
      <c r="B179" s="17" t="s">
        <v>521</v>
      </c>
      <c r="C179" s="17" t="s">
        <v>522</v>
      </c>
      <c r="D179" s="18" t="s">
        <v>504</v>
      </c>
      <c r="E179" s="18">
        <v>1</v>
      </c>
      <c r="F179" s="18">
        <v>119</v>
      </c>
      <c r="G179" s="19" t="s">
        <v>523</v>
      </c>
      <c r="H179" s="45">
        <v>10</v>
      </c>
      <c r="I179" s="55">
        <v>71</v>
      </c>
      <c r="J179" s="75"/>
      <c r="K179" s="65">
        <f t="shared" si="4"/>
        <v>0</v>
      </c>
      <c r="L179" s="61">
        <f t="shared" si="5"/>
        <v>0</v>
      </c>
    </row>
    <row r="180" spans="1:12" ht="18.75" x14ac:dyDescent="0.3">
      <c r="A180" s="120"/>
      <c r="B180" s="17" t="s">
        <v>524</v>
      </c>
      <c r="C180" s="17" t="s">
        <v>525</v>
      </c>
      <c r="D180" s="18" t="s">
        <v>374</v>
      </c>
      <c r="E180" s="18">
        <v>1</v>
      </c>
      <c r="F180" s="18">
        <v>180</v>
      </c>
      <c r="G180" s="19" t="s">
        <v>526</v>
      </c>
      <c r="H180" s="45">
        <v>15</v>
      </c>
      <c r="I180" s="55">
        <v>33</v>
      </c>
      <c r="J180" s="75"/>
      <c r="K180" s="65">
        <f t="shared" si="4"/>
        <v>0</v>
      </c>
      <c r="L180" s="61">
        <f t="shared" si="5"/>
        <v>0</v>
      </c>
    </row>
    <row r="181" spans="1:12" ht="18.75" x14ac:dyDescent="0.3">
      <c r="A181" s="120"/>
      <c r="B181" s="17" t="s">
        <v>527</v>
      </c>
      <c r="C181" s="17" t="s">
        <v>528</v>
      </c>
      <c r="D181" s="18" t="s">
        <v>504</v>
      </c>
      <c r="E181" s="18">
        <v>1</v>
      </c>
      <c r="F181" s="18">
        <v>119</v>
      </c>
      <c r="G181" s="19" t="s">
        <v>529</v>
      </c>
      <c r="H181" s="45">
        <v>10</v>
      </c>
      <c r="I181" s="55">
        <v>71</v>
      </c>
      <c r="J181" s="75"/>
      <c r="K181" s="65">
        <f t="shared" si="4"/>
        <v>0</v>
      </c>
      <c r="L181" s="61">
        <f t="shared" si="5"/>
        <v>0</v>
      </c>
    </row>
    <row r="182" spans="1:12" ht="18.75" x14ac:dyDescent="0.3">
      <c r="A182" s="120"/>
      <c r="B182" s="17" t="s">
        <v>530</v>
      </c>
      <c r="C182" s="17" t="s">
        <v>531</v>
      </c>
      <c r="D182" s="18" t="s">
        <v>374</v>
      </c>
      <c r="E182" s="18">
        <v>1</v>
      </c>
      <c r="F182" s="18">
        <v>180</v>
      </c>
      <c r="G182" s="19" t="s">
        <v>532</v>
      </c>
      <c r="H182" s="45">
        <v>15</v>
      </c>
      <c r="I182" s="55">
        <v>33</v>
      </c>
      <c r="J182" s="75"/>
      <c r="K182" s="65">
        <f t="shared" si="4"/>
        <v>0</v>
      </c>
      <c r="L182" s="61">
        <f t="shared" si="5"/>
        <v>0</v>
      </c>
    </row>
    <row r="183" spans="1:12" ht="18.75" x14ac:dyDescent="0.3">
      <c r="A183" s="120"/>
      <c r="B183" s="17" t="s">
        <v>533</v>
      </c>
      <c r="C183" s="17" t="s">
        <v>534</v>
      </c>
      <c r="D183" s="18" t="s">
        <v>504</v>
      </c>
      <c r="E183" s="18">
        <v>1</v>
      </c>
      <c r="F183" s="18">
        <v>119</v>
      </c>
      <c r="G183" s="19" t="s">
        <v>535</v>
      </c>
      <c r="H183" s="45">
        <v>10</v>
      </c>
      <c r="I183" s="55">
        <v>71</v>
      </c>
      <c r="J183" s="75"/>
      <c r="K183" s="65">
        <f t="shared" si="4"/>
        <v>0</v>
      </c>
      <c r="L183" s="61">
        <f t="shared" si="5"/>
        <v>0</v>
      </c>
    </row>
    <row r="184" spans="1:12" ht="18.75" x14ac:dyDescent="0.3">
      <c r="A184" s="120"/>
      <c r="B184" s="17" t="s">
        <v>536</v>
      </c>
      <c r="C184" s="17" t="s">
        <v>537</v>
      </c>
      <c r="D184" s="18" t="s">
        <v>504</v>
      </c>
      <c r="E184" s="18">
        <v>1</v>
      </c>
      <c r="F184" s="18">
        <v>119</v>
      </c>
      <c r="G184" s="19" t="s">
        <v>538</v>
      </c>
      <c r="H184" s="45">
        <v>10</v>
      </c>
      <c r="I184" s="55">
        <v>71</v>
      </c>
      <c r="J184" s="75"/>
      <c r="K184" s="65">
        <f t="shared" si="4"/>
        <v>0</v>
      </c>
      <c r="L184" s="61">
        <f t="shared" si="5"/>
        <v>0</v>
      </c>
    </row>
    <row r="185" spans="1:12" ht="18.75" x14ac:dyDescent="0.3">
      <c r="A185" s="120"/>
      <c r="B185" s="17" t="s">
        <v>539</v>
      </c>
      <c r="C185" s="17" t="s">
        <v>540</v>
      </c>
      <c r="D185" s="18" t="s">
        <v>504</v>
      </c>
      <c r="E185" s="18">
        <v>1</v>
      </c>
      <c r="F185" s="18">
        <v>119</v>
      </c>
      <c r="G185" s="19" t="s">
        <v>541</v>
      </c>
      <c r="H185" s="45">
        <v>10</v>
      </c>
      <c r="I185" s="55">
        <v>72</v>
      </c>
      <c r="J185" s="75"/>
      <c r="K185" s="65">
        <f t="shared" ref="K185" si="6">J185/F185</f>
        <v>0</v>
      </c>
      <c r="L185" s="61">
        <f t="shared" ref="L185" si="7">J185*I185</f>
        <v>0</v>
      </c>
    </row>
    <row r="186" spans="1:12" ht="18.75" x14ac:dyDescent="0.3">
      <c r="A186" s="120"/>
      <c r="B186" s="140" t="s">
        <v>691</v>
      </c>
      <c r="C186" s="141" t="s">
        <v>692</v>
      </c>
      <c r="D186" s="49" t="s">
        <v>693</v>
      </c>
      <c r="E186" s="49">
        <v>1</v>
      </c>
      <c r="F186" s="49">
        <v>180</v>
      </c>
      <c r="G186" s="43" t="s">
        <v>694</v>
      </c>
      <c r="H186" s="142">
        <v>30</v>
      </c>
      <c r="I186" s="81">
        <v>66</v>
      </c>
      <c r="J186" s="80"/>
      <c r="K186" s="71">
        <f>J186/F186</f>
        <v>0</v>
      </c>
      <c r="L186" s="143">
        <f>J186*I186</f>
        <v>0</v>
      </c>
    </row>
    <row r="187" spans="1:12" ht="19.5" thickBot="1" x14ac:dyDescent="0.35">
      <c r="A187" s="121"/>
      <c r="B187" s="140" t="s">
        <v>695</v>
      </c>
      <c r="C187" s="141" t="s">
        <v>696</v>
      </c>
      <c r="D187" s="49" t="s">
        <v>504</v>
      </c>
      <c r="E187" s="49">
        <v>1</v>
      </c>
      <c r="F187" s="49">
        <v>180</v>
      </c>
      <c r="G187" s="43" t="s">
        <v>697</v>
      </c>
      <c r="H187" s="142">
        <v>30</v>
      </c>
      <c r="I187" s="81">
        <v>169</v>
      </c>
      <c r="J187" s="80"/>
      <c r="K187" s="71">
        <f>J187/F187</f>
        <v>0</v>
      </c>
      <c r="L187" s="143">
        <f>J187*I187</f>
        <v>0</v>
      </c>
    </row>
    <row r="188" spans="1:12" ht="17.25" customHeight="1" x14ac:dyDescent="0.3">
      <c r="A188" s="122" t="s">
        <v>542</v>
      </c>
      <c r="B188" s="13" t="s">
        <v>543</v>
      </c>
      <c r="C188" s="13" t="s">
        <v>544</v>
      </c>
      <c r="D188" s="14" t="s">
        <v>378</v>
      </c>
      <c r="E188" s="14">
        <v>1</v>
      </c>
      <c r="F188" s="14">
        <v>200</v>
      </c>
      <c r="G188" s="15" t="s">
        <v>545</v>
      </c>
      <c r="H188" s="16">
        <v>40</v>
      </c>
      <c r="I188" s="54">
        <v>28</v>
      </c>
      <c r="J188" s="74"/>
      <c r="K188" s="64">
        <f t="shared" si="4"/>
        <v>0</v>
      </c>
      <c r="L188" s="56">
        <f t="shared" si="5"/>
        <v>0</v>
      </c>
    </row>
    <row r="189" spans="1:12" ht="18.75" x14ac:dyDescent="0.3">
      <c r="A189" s="123"/>
      <c r="B189" s="17" t="s">
        <v>546</v>
      </c>
      <c r="C189" s="17" t="s">
        <v>547</v>
      </c>
      <c r="D189" s="18" t="s">
        <v>382</v>
      </c>
      <c r="E189" s="18">
        <v>1</v>
      </c>
      <c r="F189" s="18">
        <v>120</v>
      </c>
      <c r="G189" s="19" t="s">
        <v>548</v>
      </c>
      <c r="H189" s="20">
        <v>120</v>
      </c>
      <c r="I189" s="55">
        <v>43</v>
      </c>
      <c r="J189" s="75"/>
      <c r="K189" s="65">
        <f t="shared" si="4"/>
        <v>0</v>
      </c>
      <c r="L189" s="57">
        <f t="shared" si="5"/>
        <v>0</v>
      </c>
    </row>
    <row r="190" spans="1:12" ht="18.75" x14ac:dyDescent="0.3">
      <c r="A190" s="123"/>
      <c r="B190" s="17" t="s">
        <v>549</v>
      </c>
      <c r="C190" s="17" t="s">
        <v>550</v>
      </c>
      <c r="D190" s="18" t="s">
        <v>317</v>
      </c>
      <c r="E190" s="18">
        <v>1</v>
      </c>
      <c r="F190" s="18">
        <v>51</v>
      </c>
      <c r="G190" s="19" t="s">
        <v>551</v>
      </c>
      <c r="H190" s="20">
        <v>51</v>
      </c>
      <c r="I190" s="55">
        <v>72</v>
      </c>
      <c r="J190" s="75"/>
      <c r="K190" s="65">
        <f t="shared" si="4"/>
        <v>0</v>
      </c>
      <c r="L190" s="57">
        <f t="shared" si="5"/>
        <v>0</v>
      </c>
    </row>
    <row r="191" spans="1:12" ht="18.75" x14ac:dyDescent="0.3">
      <c r="A191" s="123"/>
      <c r="B191" s="17" t="s">
        <v>552</v>
      </c>
      <c r="C191" s="17" t="s">
        <v>553</v>
      </c>
      <c r="D191" s="18" t="s">
        <v>554</v>
      </c>
      <c r="E191" s="18">
        <v>1</v>
      </c>
      <c r="F191" s="18">
        <v>51</v>
      </c>
      <c r="G191" s="19" t="s">
        <v>555</v>
      </c>
      <c r="H191" s="20">
        <v>51</v>
      </c>
      <c r="I191" s="55">
        <v>93</v>
      </c>
      <c r="J191" s="75"/>
      <c r="K191" s="65">
        <f t="shared" si="4"/>
        <v>0</v>
      </c>
      <c r="L191" s="57">
        <f t="shared" si="5"/>
        <v>0</v>
      </c>
    </row>
    <row r="192" spans="1:12" ht="18.75" x14ac:dyDescent="0.3">
      <c r="A192" s="123"/>
      <c r="B192" s="17" t="s">
        <v>556</v>
      </c>
      <c r="C192" s="17" t="s">
        <v>557</v>
      </c>
      <c r="D192" s="18" t="s">
        <v>321</v>
      </c>
      <c r="E192" s="18">
        <v>1</v>
      </c>
      <c r="F192" s="18">
        <v>33</v>
      </c>
      <c r="G192" s="19" t="s">
        <v>558</v>
      </c>
      <c r="H192" s="20">
        <v>33</v>
      </c>
      <c r="I192" s="55">
        <v>109</v>
      </c>
      <c r="J192" s="75"/>
      <c r="K192" s="65">
        <f t="shared" si="4"/>
        <v>0</v>
      </c>
      <c r="L192" s="57">
        <f t="shared" si="5"/>
        <v>0</v>
      </c>
    </row>
    <row r="193" spans="1:12" ht="18.75" x14ac:dyDescent="0.3">
      <c r="A193" s="123"/>
      <c r="B193" s="17" t="s">
        <v>559</v>
      </c>
      <c r="C193" s="17" t="s">
        <v>560</v>
      </c>
      <c r="D193" s="18" t="s">
        <v>374</v>
      </c>
      <c r="E193" s="18">
        <v>1</v>
      </c>
      <c r="F193" s="18">
        <v>180</v>
      </c>
      <c r="G193" s="19" t="s">
        <v>561</v>
      </c>
      <c r="H193" s="20">
        <v>20</v>
      </c>
      <c r="I193" s="55">
        <v>22</v>
      </c>
      <c r="J193" s="75"/>
      <c r="K193" s="65">
        <f t="shared" si="4"/>
        <v>0</v>
      </c>
      <c r="L193" s="57">
        <f t="shared" si="5"/>
        <v>0</v>
      </c>
    </row>
    <row r="194" spans="1:12" ht="18.75" x14ac:dyDescent="0.3">
      <c r="A194" s="123"/>
      <c r="B194" s="17" t="s">
        <v>562</v>
      </c>
      <c r="C194" s="17" t="s">
        <v>563</v>
      </c>
      <c r="D194" s="18" t="s">
        <v>378</v>
      </c>
      <c r="E194" s="18">
        <v>1</v>
      </c>
      <c r="F194" s="18">
        <v>200</v>
      </c>
      <c r="G194" s="19" t="s">
        <v>564</v>
      </c>
      <c r="H194" s="20">
        <v>40</v>
      </c>
      <c r="I194" s="55">
        <v>30</v>
      </c>
      <c r="J194" s="75"/>
      <c r="K194" s="65">
        <f t="shared" si="4"/>
        <v>0</v>
      </c>
      <c r="L194" s="57">
        <f t="shared" si="5"/>
        <v>0</v>
      </c>
    </row>
    <row r="195" spans="1:12" ht="18.75" x14ac:dyDescent="0.3">
      <c r="A195" s="123"/>
      <c r="B195" s="17" t="s">
        <v>565</v>
      </c>
      <c r="C195" s="17" t="s">
        <v>566</v>
      </c>
      <c r="D195" s="18" t="s">
        <v>382</v>
      </c>
      <c r="E195" s="18">
        <v>1</v>
      </c>
      <c r="F195" s="18">
        <v>120</v>
      </c>
      <c r="G195" s="19" t="s">
        <v>567</v>
      </c>
      <c r="H195" s="20">
        <v>120</v>
      </c>
      <c r="I195" s="55">
        <v>45</v>
      </c>
      <c r="J195" s="75"/>
      <c r="K195" s="65">
        <f t="shared" si="4"/>
        <v>0</v>
      </c>
      <c r="L195" s="57">
        <f t="shared" si="5"/>
        <v>0</v>
      </c>
    </row>
    <row r="196" spans="1:12" ht="18.75" x14ac:dyDescent="0.3">
      <c r="A196" s="123"/>
      <c r="B196" s="17" t="s">
        <v>568</v>
      </c>
      <c r="C196" s="17" t="s">
        <v>569</v>
      </c>
      <c r="D196" s="18" t="s">
        <v>382</v>
      </c>
      <c r="E196" s="18">
        <v>1</v>
      </c>
      <c r="F196" s="18">
        <v>120</v>
      </c>
      <c r="G196" s="19" t="s">
        <v>570</v>
      </c>
      <c r="H196" s="20">
        <v>120</v>
      </c>
      <c r="I196" s="55">
        <v>45</v>
      </c>
      <c r="J196" s="75"/>
      <c r="K196" s="65">
        <f t="shared" si="4"/>
        <v>0</v>
      </c>
      <c r="L196" s="57">
        <f t="shared" si="5"/>
        <v>0</v>
      </c>
    </row>
    <row r="197" spans="1:12" ht="18.75" x14ac:dyDescent="0.3">
      <c r="A197" s="123"/>
      <c r="B197" s="17" t="s">
        <v>571</v>
      </c>
      <c r="C197" s="17" t="s">
        <v>572</v>
      </c>
      <c r="D197" s="18" t="s">
        <v>317</v>
      </c>
      <c r="E197" s="18">
        <v>1</v>
      </c>
      <c r="F197" s="18">
        <v>51</v>
      </c>
      <c r="G197" s="19" t="s">
        <v>573</v>
      </c>
      <c r="H197" s="20">
        <v>51</v>
      </c>
      <c r="I197" s="55">
        <v>76</v>
      </c>
      <c r="J197" s="75"/>
      <c r="K197" s="65">
        <f t="shared" si="4"/>
        <v>0</v>
      </c>
      <c r="L197" s="57">
        <f t="shared" si="5"/>
        <v>0</v>
      </c>
    </row>
    <row r="198" spans="1:12" ht="18.75" x14ac:dyDescent="0.3">
      <c r="A198" s="123"/>
      <c r="B198" s="17" t="s">
        <v>574</v>
      </c>
      <c r="C198" s="17" t="s">
        <v>575</v>
      </c>
      <c r="D198" s="18" t="s">
        <v>317</v>
      </c>
      <c r="E198" s="18">
        <v>1</v>
      </c>
      <c r="F198" s="18">
        <v>51</v>
      </c>
      <c r="G198" s="19" t="s">
        <v>576</v>
      </c>
      <c r="H198" s="20">
        <v>51</v>
      </c>
      <c r="I198" s="55">
        <v>89</v>
      </c>
      <c r="J198" s="75"/>
      <c r="K198" s="65">
        <f t="shared" si="4"/>
        <v>0</v>
      </c>
      <c r="L198" s="57">
        <f t="shared" si="5"/>
        <v>0</v>
      </c>
    </row>
    <row r="199" spans="1:12" ht="18.75" x14ac:dyDescent="0.3">
      <c r="A199" s="123"/>
      <c r="B199" s="17" t="s">
        <v>577</v>
      </c>
      <c r="C199" s="17" t="s">
        <v>578</v>
      </c>
      <c r="D199" s="18" t="s">
        <v>374</v>
      </c>
      <c r="E199" s="18">
        <v>5</v>
      </c>
      <c r="F199" s="18">
        <v>200</v>
      </c>
      <c r="G199" s="19" t="s">
        <v>579</v>
      </c>
      <c r="H199" s="20">
        <v>20</v>
      </c>
      <c r="I199" s="55">
        <v>22.3</v>
      </c>
      <c r="J199" s="75"/>
      <c r="K199" s="65">
        <f t="shared" si="4"/>
        <v>0</v>
      </c>
      <c r="L199" s="57">
        <f t="shared" si="5"/>
        <v>0</v>
      </c>
    </row>
    <row r="200" spans="1:12" ht="18.75" x14ac:dyDescent="0.3">
      <c r="A200" s="123"/>
      <c r="B200" s="17" t="s">
        <v>580</v>
      </c>
      <c r="C200" s="17" t="s">
        <v>581</v>
      </c>
      <c r="D200" s="18" t="s">
        <v>378</v>
      </c>
      <c r="E200" s="18">
        <v>1</v>
      </c>
      <c r="F200" s="18">
        <v>200</v>
      </c>
      <c r="G200" s="19" t="s">
        <v>582</v>
      </c>
      <c r="H200" s="20">
        <v>40</v>
      </c>
      <c r="I200" s="55">
        <v>20</v>
      </c>
      <c r="J200" s="75"/>
      <c r="K200" s="65">
        <f t="shared" si="4"/>
        <v>0</v>
      </c>
      <c r="L200" s="57">
        <f t="shared" si="5"/>
        <v>0</v>
      </c>
    </row>
    <row r="201" spans="1:12" ht="18.75" x14ac:dyDescent="0.3">
      <c r="A201" s="123"/>
      <c r="B201" s="17" t="s">
        <v>583</v>
      </c>
      <c r="C201" s="17" t="s">
        <v>584</v>
      </c>
      <c r="D201" s="18" t="s">
        <v>382</v>
      </c>
      <c r="E201" s="18">
        <v>1</v>
      </c>
      <c r="F201" s="18">
        <v>120</v>
      </c>
      <c r="G201" s="19" t="s">
        <v>585</v>
      </c>
      <c r="H201" s="20">
        <v>120</v>
      </c>
      <c r="I201" s="55">
        <v>54</v>
      </c>
      <c r="J201" s="75"/>
      <c r="K201" s="65">
        <f t="shared" si="4"/>
        <v>0</v>
      </c>
      <c r="L201" s="57">
        <f t="shared" si="5"/>
        <v>0</v>
      </c>
    </row>
    <row r="202" spans="1:12" ht="18.75" x14ac:dyDescent="0.3">
      <c r="A202" s="123"/>
      <c r="B202" s="17" t="s">
        <v>586</v>
      </c>
      <c r="C202" s="17" t="s">
        <v>587</v>
      </c>
      <c r="D202" s="18" t="s">
        <v>588</v>
      </c>
      <c r="E202" s="18">
        <v>6</v>
      </c>
      <c r="F202" s="18">
        <v>360</v>
      </c>
      <c r="G202" s="19" t="s">
        <v>589</v>
      </c>
      <c r="H202" s="48">
        <v>24</v>
      </c>
      <c r="I202" s="55">
        <v>27</v>
      </c>
      <c r="J202" s="75"/>
      <c r="K202" s="65">
        <f t="shared" si="4"/>
        <v>0</v>
      </c>
      <c r="L202" s="63">
        <f t="shared" si="5"/>
        <v>0</v>
      </c>
    </row>
    <row r="203" spans="1:12" ht="18.75" x14ac:dyDescent="0.3">
      <c r="A203" s="123"/>
      <c r="B203" s="39" t="s">
        <v>590</v>
      </c>
      <c r="C203" s="39" t="s">
        <v>591</v>
      </c>
      <c r="D203" s="40" t="s">
        <v>592</v>
      </c>
      <c r="E203" s="41">
        <v>1</v>
      </c>
      <c r="F203" s="41">
        <v>120</v>
      </c>
      <c r="G203" s="42" t="s">
        <v>593</v>
      </c>
      <c r="H203" s="48">
        <v>120</v>
      </c>
      <c r="I203" s="55">
        <v>48</v>
      </c>
      <c r="J203" s="79"/>
      <c r="K203" s="73">
        <f t="shared" si="4"/>
        <v>0</v>
      </c>
      <c r="L203" s="63">
        <f t="shared" si="5"/>
        <v>0</v>
      </c>
    </row>
    <row r="204" spans="1:12" ht="18.75" x14ac:dyDescent="0.3">
      <c r="A204" s="123"/>
      <c r="B204" s="39" t="s">
        <v>594</v>
      </c>
      <c r="C204" s="39" t="s">
        <v>595</v>
      </c>
      <c r="D204" s="41" t="s">
        <v>331</v>
      </c>
      <c r="E204" s="41">
        <v>1</v>
      </c>
      <c r="F204" s="41">
        <v>42</v>
      </c>
      <c r="G204" s="42" t="s">
        <v>596</v>
      </c>
      <c r="H204" s="48">
        <v>42</v>
      </c>
      <c r="I204" s="55">
        <v>104</v>
      </c>
      <c r="J204" s="79"/>
      <c r="K204" s="73">
        <f t="shared" si="4"/>
        <v>0</v>
      </c>
      <c r="L204" s="63">
        <f t="shared" si="5"/>
        <v>0</v>
      </c>
    </row>
    <row r="205" spans="1:12" ht="19.5" thickBot="1" x14ac:dyDescent="0.35">
      <c r="A205" s="124"/>
      <c r="B205" s="23" t="s">
        <v>597</v>
      </c>
      <c r="C205" s="23" t="s">
        <v>598</v>
      </c>
      <c r="D205" s="24" t="s">
        <v>331</v>
      </c>
      <c r="E205" s="24">
        <v>1</v>
      </c>
      <c r="F205" s="24">
        <v>48</v>
      </c>
      <c r="G205" s="25" t="s">
        <v>599</v>
      </c>
      <c r="H205" s="26">
        <v>48</v>
      </c>
      <c r="I205" s="89">
        <v>73</v>
      </c>
      <c r="J205" s="76"/>
      <c r="K205" s="67">
        <f t="shared" si="4"/>
        <v>0</v>
      </c>
      <c r="L205" s="58">
        <f t="shared" si="5"/>
        <v>0</v>
      </c>
    </row>
    <row r="206" spans="1:12" ht="17.25" customHeight="1" x14ac:dyDescent="0.3">
      <c r="A206" s="125" t="s">
        <v>600</v>
      </c>
      <c r="B206" s="13" t="s">
        <v>601</v>
      </c>
      <c r="C206" s="13" t="s">
        <v>602</v>
      </c>
      <c r="D206" s="14" t="s">
        <v>374</v>
      </c>
      <c r="E206" s="14">
        <v>1</v>
      </c>
      <c r="F206" s="14">
        <v>100</v>
      </c>
      <c r="G206" s="15" t="s">
        <v>603</v>
      </c>
      <c r="H206" s="16">
        <v>10</v>
      </c>
      <c r="I206" s="54">
        <v>54</v>
      </c>
      <c r="J206" s="74"/>
      <c r="K206" s="64">
        <f t="shared" si="4"/>
        <v>0</v>
      </c>
      <c r="L206" s="56">
        <f t="shared" si="5"/>
        <v>0</v>
      </c>
    </row>
    <row r="207" spans="1:12" ht="18.75" x14ac:dyDescent="0.3">
      <c r="A207" s="126"/>
      <c r="B207" s="17" t="s">
        <v>604</v>
      </c>
      <c r="C207" s="17" t="s">
        <v>605</v>
      </c>
      <c r="D207" s="18" t="s">
        <v>382</v>
      </c>
      <c r="E207" s="18">
        <v>1</v>
      </c>
      <c r="F207" s="18">
        <v>40</v>
      </c>
      <c r="G207" s="19" t="s">
        <v>606</v>
      </c>
      <c r="H207" s="20">
        <v>1</v>
      </c>
      <c r="I207" s="55">
        <v>187</v>
      </c>
      <c r="J207" s="75"/>
      <c r="K207" s="65">
        <f t="shared" si="4"/>
        <v>0</v>
      </c>
      <c r="L207" s="57">
        <f t="shared" si="5"/>
        <v>0</v>
      </c>
    </row>
    <row r="208" spans="1:12" ht="18.75" x14ac:dyDescent="0.3">
      <c r="A208" s="126"/>
      <c r="B208" s="17" t="s">
        <v>607</v>
      </c>
      <c r="C208" s="17" t="s">
        <v>608</v>
      </c>
      <c r="D208" s="18" t="s">
        <v>374</v>
      </c>
      <c r="E208" s="18">
        <v>1</v>
      </c>
      <c r="F208" s="18">
        <v>100</v>
      </c>
      <c r="G208" s="19" t="s">
        <v>609</v>
      </c>
      <c r="H208" s="20">
        <v>10</v>
      </c>
      <c r="I208" s="55">
        <v>57</v>
      </c>
      <c r="J208" s="75"/>
      <c r="K208" s="65">
        <f t="shared" si="4"/>
        <v>0</v>
      </c>
      <c r="L208" s="57">
        <f t="shared" si="5"/>
        <v>0</v>
      </c>
    </row>
    <row r="209" spans="1:12" ht="18.75" x14ac:dyDescent="0.3">
      <c r="A209" s="126"/>
      <c r="B209" s="17" t="s">
        <v>610</v>
      </c>
      <c r="C209" s="17" t="s">
        <v>611</v>
      </c>
      <c r="D209" s="18" t="s">
        <v>382</v>
      </c>
      <c r="E209" s="18">
        <v>1</v>
      </c>
      <c r="F209" s="18">
        <v>40</v>
      </c>
      <c r="G209" s="19" t="s">
        <v>612</v>
      </c>
      <c r="H209" s="20">
        <v>1</v>
      </c>
      <c r="I209" s="55">
        <v>187</v>
      </c>
      <c r="J209" s="75"/>
      <c r="K209" s="65">
        <f t="shared" si="4"/>
        <v>0</v>
      </c>
      <c r="L209" s="57">
        <f t="shared" si="5"/>
        <v>0</v>
      </c>
    </row>
    <row r="210" spans="1:12" ht="18.75" x14ac:dyDescent="0.3">
      <c r="A210" s="126"/>
      <c r="B210" s="17" t="s">
        <v>613</v>
      </c>
      <c r="C210" s="17" t="s">
        <v>614</v>
      </c>
      <c r="D210" s="18" t="s">
        <v>374</v>
      </c>
      <c r="E210" s="18">
        <v>1</v>
      </c>
      <c r="F210" s="18">
        <v>120</v>
      </c>
      <c r="G210" s="19" t="s">
        <v>615</v>
      </c>
      <c r="H210" s="20">
        <v>10</v>
      </c>
      <c r="I210" s="55">
        <v>59</v>
      </c>
      <c r="J210" s="75"/>
      <c r="K210" s="65">
        <f t="shared" si="4"/>
        <v>0</v>
      </c>
      <c r="L210" s="57">
        <f t="shared" si="5"/>
        <v>0</v>
      </c>
    </row>
    <row r="211" spans="1:12" ht="18.75" x14ac:dyDescent="0.3">
      <c r="A211" s="126"/>
      <c r="B211" s="17" t="s">
        <v>616</v>
      </c>
      <c r="C211" s="17" t="s">
        <v>617</v>
      </c>
      <c r="D211" s="18" t="s">
        <v>378</v>
      </c>
      <c r="E211" s="18">
        <v>1</v>
      </c>
      <c r="F211" s="18">
        <v>80</v>
      </c>
      <c r="G211" s="19" t="s">
        <v>618</v>
      </c>
      <c r="H211" s="20">
        <v>5</v>
      </c>
      <c r="I211" s="55">
        <v>106</v>
      </c>
      <c r="J211" s="75"/>
      <c r="K211" s="65">
        <f t="shared" si="4"/>
        <v>0</v>
      </c>
      <c r="L211" s="57">
        <f t="shared" si="5"/>
        <v>0</v>
      </c>
    </row>
    <row r="212" spans="1:12" ht="18.75" x14ac:dyDescent="0.3">
      <c r="A212" s="126"/>
      <c r="B212" s="17" t="s">
        <v>619</v>
      </c>
      <c r="C212" s="17" t="s">
        <v>620</v>
      </c>
      <c r="D212" s="18" t="s">
        <v>382</v>
      </c>
      <c r="E212" s="18">
        <v>1</v>
      </c>
      <c r="F212" s="18">
        <v>40</v>
      </c>
      <c r="G212" s="19" t="s">
        <v>621</v>
      </c>
      <c r="H212" s="20">
        <v>1</v>
      </c>
      <c r="I212" s="55">
        <v>199</v>
      </c>
      <c r="J212" s="75"/>
      <c r="K212" s="65">
        <f t="shared" si="4"/>
        <v>0</v>
      </c>
      <c r="L212" s="57">
        <f t="shared" si="5"/>
        <v>0</v>
      </c>
    </row>
    <row r="213" spans="1:12" ht="18.75" x14ac:dyDescent="0.3">
      <c r="A213" s="126"/>
      <c r="B213" s="17" t="s">
        <v>622</v>
      </c>
      <c r="C213" s="17" t="s">
        <v>623</v>
      </c>
      <c r="D213" s="18" t="s">
        <v>374</v>
      </c>
      <c r="E213" s="18">
        <v>1</v>
      </c>
      <c r="F213" s="18">
        <v>100</v>
      </c>
      <c r="G213" s="19" t="s">
        <v>624</v>
      </c>
      <c r="H213" s="20">
        <v>10</v>
      </c>
      <c r="I213" s="55">
        <v>63</v>
      </c>
      <c r="J213" s="75"/>
      <c r="K213" s="65">
        <f t="shared" ref="K213:K226" si="8">J213/F213</f>
        <v>0</v>
      </c>
      <c r="L213" s="57">
        <f t="shared" si="5"/>
        <v>0</v>
      </c>
    </row>
    <row r="214" spans="1:12" ht="18.75" x14ac:dyDescent="0.3">
      <c r="A214" s="126"/>
      <c r="B214" s="17" t="s">
        <v>625</v>
      </c>
      <c r="C214" s="17" t="s">
        <v>626</v>
      </c>
      <c r="D214" s="18" t="s">
        <v>627</v>
      </c>
      <c r="E214" s="18">
        <v>1</v>
      </c>
      <c r="F214" s="18">
        <v>300</v>
      </c>
      <c r="G214" s="19" t="s">
        <v>628</v>
      </c>
      <c r="H214" s="20">
        <v>10</v>
      </c>
      <c r="I214" s="55">
        <v>22</v>
      </c>
      <c r="J214" s="75"/>
      <c r="K214" s="65">
        <f t="shared" si="8"/>
        <v>0</v>
      </c>
      <c r="L214" s="57">
        <f t="shared" ref="L214:L226" si="9">J214*I214</f>
        <v>0</v>
      </c>
    </row>
    <row r="215" spans="1:12" ht="18.75" x14ac:dyDescent="0.3">
      <c r="A215" s="126"/>
      <c r="B215" s="17" t="s">
        <v>629</v>
      </c>
      <c r="C215" s="17" t="s">
        <v>630</v>
      </c>
      <c r="D215" s="18" t="s">
        <v>374</v>
      </c>
      <c r="E215" s="18">
        <v>1</v>
      </c>
      <c r="F215" s="18">
        <v>150</v>
      </c>
      <c r="G215" s="53" t="s">
        <v>631</v>
      </c>
      <c r="H215" s="20">
        <v>10</v>
      </c>
      <c r="I215" s="55">
        <v>41</v>
      </c>
      <c r="J215" s="75"/>
      <c r="K215" s="68">
        <f t="shared" si="8"/>
        <v>0</v>
      </c>
      <c r="L215" s="57">
        <f t="shared" si="9"/>
        <v>0</v>
      </c>
    </row>
    <row r="216" spans="1:12" ht="18.75" x14ac:dyDescent="0.3">
      <c r="A216" s="126"/>
      <c r="B216" s="17" t="s">
        <v>632</v>
      </c>
      <c r="C216" s="17" t="s">
        <v>633</v>
      </c>
      <c r="D216" s="18" t="s">
        <v>321</v>
      </c>
      <c r="E216" s="18">
        <v>1</v>
      </c>
      <c r="F216" s="18">
        <v>15</v>
      </c>
      <c r="G216" s="19" t="s">
        <v>634</v>
      </c>
      <c r="H216" s="20">
        <v>1</v>
      </c>
      <c r="I216" s="55">
        <v>367</v>
      </c>
      <c r="J216" s="75"/>
      <c r="K216" s="65">
        <f t="shared" si="8"/>
        <v>0</v>
      </c>
      <c r="L216" s="57">
        <f t="shared" si="9"/>
        <v>0</v>
      </c>
    </row>
    <row r="217" spans="1:12" ht="18.75" x14ac:dyDescent="0.3">
      <c r="A217" s="126"/>
      <c r="B217" s="17" t="s">
        <v>635</v>
      </c>
      <c r="C217" s="17" t="s">
        <v>636</v>
      </c>
      <c r="D217" s="18" t="s">
        <v>637</v>
      </c>
      <c r="E217" s="18">
        <v>12</v>
      </c>
      <c r="F217" s="18">
        <v>720</v>
      </c>
      <c r="G217" s="19" t="s">
        <v>638</v>
      </c>
      <c r="H217" s="20">
        <v>12</v>
      </c>
      <c r="I217" s="55">
        <v>18</v>
      </c>
      <c r="J217" s="75"/>
      <c r="K217" s="65">
        <f t="shared" si="8"/>
        <v>0</v>
      </c>
      <c r="L217" s="57">
        <f t="shared" si="9"/>
        <v>0</v>
      </c>
    </row>
    <row r="218" spans="1:12" ht="18.75" x14ac:dyDescent="0.3">
      <c r="A218" s="126"/>
      <c r="B218" s="17" t="s">
        <v>639</v>
      </c>
      <c r="C218" s="17" t="s">
        <v>640</v>
      </c>
      <c r="D218" s="18" t="s">
        <v>374</v>
      </c>
      <c r="E218" s="18">
        <v>1</v>
      </c>
      <c r="F218" s="18">
        <v>150</v>
      </c>
      <c r="G218" s="19" t="s">
        <v>641</v>
      </c>
      <c r="H218" s="20">
        <v>10</v>
      </c>
      <c r="I218" s="55">
        <v>36</v>
      </c>
      <c r="J218" s="75"/>
      <c r="K218" s="65">
        <f t="shared" si="8"/>
        <v>0</v>
      </c>
      <c r="L218" s="57">
        <f t="shared" si="9"/>
        <v>0</v>
      </c>
    </row>
    <row r="219" spans="1:12" ht="18.75" x14ac:dyDescent="0.3">
      <c r="A219" s="126"/>
      <c r="B219" s="17" t="s">
        <v>642</v>
      </c>
      <c r="C219" s="17" t="s">
        <v>643</v>
      </c>
      <c r="D219" s="18" t="s">
        <v>378</v>
      </c>
      <c r="E219" s="18">
        <v>1</v>
      </c>
      <c r="F219" s="18">
        <v>80</v>
      </c>
      <c r="G219" s="19" t="s">
        <v>644</v>
      </c>
      <c r="H219" s="20">
        <v>5</v>
      </c>
      <c r="I219" s="55">
        <v>67</v>
      </c>
      <c r="J219" s="75"/>
      <c r="K219" s="65">
        <f t="shared" si="8"/>
        <v>0</v>
      </c>
      <c r="L219" s="57">
        <f t="shared" si="9"/>
        <v>0</v>
      </c>
    </row>
    <row r="220" spans="1:12" ht="18.75" x14ac:dyDescent="0.3">
      <c r="A220" s="126"/>
      <c r="B220" s="17" t="s">
        <v>645</v>
      </c>
      <c r="C220" s="17" t="s">
        <v>646</v>
      </c>
      <c r="D220" s="18" t="s">
        <v>382</v>
      </c>
      <c r="E220" s="18">
        <v>1</v>
      </c>
      <c r="F220" s="18">
        <v>50</v>
      </c>
      <c r="G220" s="19" t="s">
        <v>647</v>
      </c>
      <c r="H220" s="20">
        <v>5</v>
      </c>
      <c r="I220" s="55">
        <v>125</v>
      </c>
      <c r="J220" s="75"/>
      <c r="K220" s="65">
        <f t="shared" si="8"/>
        <v>0</v>
      </c>
      <c r="L220" s="57">
        <f t="shared" si="9"/>
        <v>0</v>
      </c>
    </row>
    <row r="221" spans="1:12" ht="18.75" x14ac:dyDescent="0.3">
      <c r="A221" s="126"/>
      <c r="B221" s="17" t="s">
        <v>648</v>
      </c>
      <c r="C221" s="17" t="s">
        <v>649</v>
      </c>
      <c r="D221" s="18" t="s">
        <v>554</v>
      </c>
      <c r="E221" s="18">
        <v>1</v>
      </c>
      <c r="F221" s="18">
        <v>18</v>
      </c>
      <c r="G221" s="19" t="s">
        <v>650</v>
      </c>
      <c r="H221" s="20">
        <v>1</v>
      </c>
      <c r="I221" s="55">
        <v>256</v>
      </c>
      <c r="J221" s="75"/>
      <c r="K221" s="65">
        <f t="shared" si="8"/>
        <v>0</v>
      </c>
      <c r="L221" s="57">
        <f t="shared" si="9"/>
        <v>0</v>
      </c>
    </row>
    <row r="222" spans="1:12" ht="18.75" x14ac:dyDescent="0.3">
      <c r="A222" s="126"/>
      <c r="B222" s="17" t="s">
        <v>651</v>
      </c>
      <c r="C222" s="17" t="s">
        <v>652</v>
      </c>
      <c r="D222" s="18" t="s">
        <v>382</v>
      </c>
      <c r="E222" s="18">
        <v>1</v>
      </c>
      <c r="F222" s="18">
        <v>48</v>
      </c>
      <c r="G222" s="19" t="s">
        <v>653</v>
      </c>
      <c r="H222" s="20">
        <v>5</v>
      </c>
      <c r="I222" s="55">
        <v>64</v>
      </c>
      <c r="J222" s="75"/>
      <c r="K222" s="65">
        <f t="shared" si="8"/>
        <v>0</v>
      </c>
      <c r="L222" s="57">
        <f t="shared" si="9"/>
        <v>0</v>
      </c>
    </row>
    <row r="223" spans="1:12" ht="18.75" x14ac:dyDescent="0.3">
      <c r="A223" s="126"/>
      <c r="B223" s="17" t="s">
        <v>654</v>
      </c>
      <c r="C223" s="17" t="s">
        <v>655</v>
      </c>
      <c r="D223" s="18" t="s">
        <v>554</v>
      </c>
      <c r="E223" s="18">
        <v>1</v>
      </c>
      <c r="F223" s="18">
        <v>39</v>
      </c>
      <c r="G223" s="19" t="s">
        <v>656</v>
      </c>
      <c r="H223" s="20">
        <v>3</v>
      </c>
      <c r="I223" s="55">
        <v>186</v>
      </c>
      <c r="J223" s="75"/>
      <c r="K223" s="65">
        <f t="shared" si="8"/>
        <v>0</v>
      </c>
      <c r="L223" s="57">
        <f t="shared" si="9"/>
        <v>0</v>
      </c>
    </row>
    <row r="224" spans="1:12" ht="18.75" x14ac:dyDescent="0.3">
      <c r="A224" s="126"/>
      <c r="B224" s="17" t="s">
        <v>657</v>
      </c>
      <c r="C224" s="17" t="s">
        <v>658</v>
      </c>
      <c r="D224" s="18" t="s">
        <v>554</v>
      </c>
      <c r="E224" s="18">
        <v>1</v>
      </c>
      <c r="F224" s="18">
        <v>39</v>
      </c>
      <c r="G224" s="19" t="s">
        <v>659</v>
      </c>
      <c r="H224" s="20">
        <v>3</v>
      </c>
      <c r="I224" s="55">
        <v>209</v>
      </c>
      <c r="J224" s="75"/>
      <c r="K224" s="65">
        <f t="shared" si="8"/>
        <v>0</v>
      </c>
      <c r="L224" s="57">
        <f t="shared" si="9"/>
        <v>0</v>
      </c>
    </row>
    <row r="225" spans="1:12" ht="18.75" x14ac:dyDescent="0.3">
      <c r="A225" s="126"/>
      <c r="B225" s="17" t="s">
        <v>660</v>
      </c>
      <c r="C225" s="17" t="s">
        <v>661</v>
      </c>
      <c r="D225" s="18" t="s">
        <v>554</v>
      </c>
      <c r="E225" s="18">
        <v>1</v>
      </c>
      <c r="F225" s="18">
        <v>39</v>
      </c>
      <c r="G225" s="19" t="s">
        <v>662</v>
      </c>
      <c r="H225" s="20">
        <v>3</v>
      </c>
      <c r="I225" s="55">
        <v>209</v>
      </c>
      <c r="J225" s="75"/>
      <c r="K225" s="65">
        <f t="shared" si="8"/>
        <v>0</v>
      </c>
      <c r="L225" s="57">
        <f t="shared" si="9"/>
        <v>0</v>
      </c>
    </row>
    <row r="226" spans="1:12" ht="19.5" thickBot="1" x14ac:dyDescent="0.35">
      <c r="A226" s="127"/>
      <c r="B226" s="23" t="s">
        <v>663</v>
      </c>
      <c r="C226" s="23" t="s">
        <v>664</v>
      </c>
      <c r="D226" s="24" t="s">
        <v>554</v>
      </c>
      <c r="E226" s="24">
        <v>1</v>
      </c>
      <c r="F226" s="24">
        <v>39</v>
      </c>
      <c r="G226" s="25" t="s">
        <v>665</v>
      </c>
      <c r="H226" s="26">
        <v>3</v>
      </c>
      <c r="I226" s="89">
        <v>209</v>
      </c>
      <c r="J226" s="76"/>
      <c r="K226" s="67">
        <f t="shared" si="8"/>
        <v>0</v>
      </c>
      <c r="L226" s="58">
        <f t="shared" si="9"/>
        <v>0</v>
      </c>
    </row>
  </sheetData>
  <autoFilter ref="A9:W9" xr:uid="{1F6A3D91-3474-41BD-A673-C95AE0094780}"/>
  <mergeCells count="20">
    <mergeCell ref="Q4:V4"/>
    <mergeCell ref="Q3:V3"/>
    <mergeCell ref="Q2:V2"/>
    <mergeCell ref="Q1:V1"/>
    <mergeCell ref="Q7:V7"/>
    <mergeCell ref="Q6:V6"/>
    <mergeCell ref="Q5:V5"/>
    <mergeCell ref="I8:J8"/>
    <mergeCell ref="A128:A170"/>
    <mergeCell ref="A171:A187"/>
    <mergeCell ref="A188:A205"/>
    <mergeCell ref="A206:A226"/>
    <mergeCell ref="C6:C7"/>
    <mergeCell ref="A8:B8"/>
    <mergeCell ref="A10:A32"/>
    <mergeCell ref="A33:A51"/>
    <mergeCell ref="A52:A88"/>
    <mergeCell ref="A89:A110"/>
    <mergeCell ref="A111:A112"/>
    <mergeCell ref="A113:A127"/>
  </mergeCells>
  <conditionalFormatting sqref="B10:B112">
    <cfRule type="duplicateValues" dxfId="19" priority="19"/>
  </conditionalFormatting>
  <conditionalFormatting sqref="C10:C32">
    <cfRule type="duplicateValues" dxfId="18" priority="20"/>
    <cfRule type="duplicateValues" dxfId="17" priority="21"/>
  </conditionalFormatting>
  <conditionalFormatting sqref="C33:C51">
    <cfRule type="duplicateValues" dxfId="16" priority="9"/>
    <cfRule type="duplicateValues" dxfId="15" priority="10"/>
  </conditionalFormatting>
  <conditionalFormatting sqref="C52:C88">
    <cfRule type="duplicateValues" dxfId="14" priority="15"/>
    <cfRule type="duplicateValues" dxfId="13" priority="16"/>
  </conditionalFormatting>
  <conditionalFormatting sqref="C89:C110">
    <cfRule type="duplicateValues" dxfId="12" priority="7"/>
    <cfRule type="duplicateValues" dxfId="11" priority="8"/>
  </conditionalFormatting>
  <conditionalFormatting sqref="C111:C112">
    <cfRule type="duplicateValues" dxfId="10" priority="17"/>
    <cfRule type="duplicateValues" dxfId="9" priority="18"/>
  </conditionalFormatting>
  <conditionalFormatting sqref="C113:C127">
    <cfRule type="duplicateValues" dxfId="8" priority="14"/>
  </conditionalFormatting>
  <conditionalFormatting sqref="C128:C170">
    <cfRule type="duplicateValues" dxfId="7" priority="13"/>
  </conditionalFormatting>
  <conditionalFormatting sqref="C171:C185">
    <cfRule type="duplicateValues" dxfId="6" priority="6"/>
  </conditionalFormatting>
  <conditionalFormatting sqref="C188:C205">
    <cfRule type="duplicateValues" dxfId="5" priority="5"/>
  </conditionalFormatting>
  <conditionalFormatting sqref="C206:C226">
    <cfRule type="duplicateValues" dxfId="4" priority="4"/>
  </conditionalFormatting>
  <conditionalFormatting sqref="G10:G226">
    <cfRule type="duplicateValues" dxfId="3" priority="70"/>
  </conditionalFormatting>
  <conditionalFormatting sqref="C186:C187">
    <cfRule type="duplicateValues" dxfId="2" priority="76"/>
  </conditionalFormatting>
  <conditionalFormatting sqref="B10:B1048576">
    <cfRule type="duplicateValues" dxfId="1" priority="85"/>
  </conditionalFormatting>
  <conditionalFormatting sqref="G10:G1048576">
    <cfRule type="duplicateValues" dxfId="0" priority="88"/>
  </conditionalFormatting>
  <pageMargins left="0.7" right="0.7" top="0.78740157499999996" bottom="0.78740157499999996" header="0.3" footer="0.3"/>
  <pageSetup paperSize="9" scale="5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Předzásobení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Vilímková Tereza</dc:creator>
  <cp:lastModifiedBy>Vilímková Tereza</cp:lastModifiedBy>
  <dcterms:created xsi:type="dcterms:W3CDTF">2024-10-22T12:36:19Z</dcterms:created>
  <dcterms:modified xsi:type="dcterms:W3CDTF">2024-10-23T07:03:32Z</dcterms:modified>
</cp:coreProperties>
</file>